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V:\ProcurementServices\PSTm03(Nusbaum)\RoadMaterials\31503-23152 BC HMA VPP DOT 2019\FPR\02Procurement\02_RfpIfb\Web Posting 1-23-19\"/>
    </mc:Choice>
  </mc:AlternateContent>
  <xr:revisionPtr revIDLastSave="0" documentId="13_ncr:1_{DC550B6A-0C70-4F9A-988A-8B88F618A695}" xr6:coauthVersionLast="34" xr6:coauthVersionMax="34" xr10:uidLastSave="{00000000-0000-0000-0000-000000000000}"/>
  <bookViews>
    <workbookView xWindow="0" yWindow="0" windowWidth="20496" windowHeight="7908" xr2:uid="{00000000-000D-0000-FFFF-FFFF00000000}"/>
  </bookViews>
  <sheets>
    <sheet name="HMA Price Page" sheetId="8" r:id="rId1"/>
    <sheet name="Summary" sheetId="10" r:id="rId2"/>
    <sheet name="Sheet1" sheetId="9" state="hidden" r:id="rId3"/>
  </sheets>
  <definedNames>
    <definedName name="_xlnm._FilterDatabase" localSheetId="1" hidden="1">Summary!#REF!</definedName>
    <definedName name="_xlnm.Print_Area" localSheetId="0">'HMA Price Page'!$A$1:$J$488</definedName>
    <definedName name="_xlnm.Print_Area" localSheetId="1">Summary!$A$1:$D$51</definedName>
    <definedName name="_xlnm.Print_Titles" localSheetId="0">'HMA Price Page'!$1:$9</definedName>
  </definedNames>
  <calcPr calcId="1790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8" l="1"/>
  <c r="J13" i="8"/>
  <c r="J15" i="8"/>
  <c r="J21" i="8"/>
  <c r="J23" i="8"/>
  <c r="J25" i="8"/>
  <c r="J31" i="8"/>
  <c r="J33" i="8"/>
  <c r="J35" i="8"/>
  <c r="J41" i="8"/>
  <c r="J43" i="8"/>
  <c r="J45" i="8"/>
  <c r="J51" i="8"/>
  <c r="J53" i="8"/>
  <c r="J61" i="8"/>
  <c r="J63" i="8"/>
  <c r="J65" i="8"/>
  <c r="J71" i="8"/>
  <c r="J73" i="8"/>
  <c r="J75" i="8"/>
  <c r="J81" i="8"/>
  <c r="J83" i="8"/>
  <c r="J85" i="8"/>
  <c r="J91" i="8"/>
  <c r="J93" i="8"/>
  <c r="J95" i="8"/>
  <c r="J101" i="8"/>
  <c r="J103" i="8"/>
  <c r="J105" i="8"/>
  <c r="J111" i="8"/>
  <c r="J113" i="8"/>
  <c r="J121" i="8"/>
  <c r="J123" i="8"/>
  <c r="J131" i="8"/>
  <c r="J133" i="8"/>
  <c r="J135" i="8"/>
  <c r="J141" i="8"/>
  <c r="J143" i="8"/>
  <c r="J151" i="8"/>
  <c r="J153" i="8"/>
  <c r="J161" i="8"/>
  <c r="J163" i="8"/>
  <c r="J171" i="8"/>
  <c r="J173" i="8"/>
  <c r="J181" i="8"/>
  <c r="J183" i="8"/>
  <c r="J191" i="8"/>
  <c r="J193" i="8"/>
  <c r="J201" i="8"/>
  <c r="J203" i="8"/>
  <c r="J211" i="8"/>
  <c r="J213" i="8"/>
  <c r="J220" i="8"/>
  <c r="J222" i="8"/>
  <c r="J229" i="8"/>
  <c r="J231" i="8"/>
  <c r="J238" i="8"/>
  <c r="J240" i="8"/>
  <c r="J242" i="8"/>
  <c r="J248" i="8"/>
  <c r="J250" i="8"/>
  <c r="J252" i="8"/>
  <c r="J258" i="8"/>
  <c r="J260" i="8"/>
  <c r="J262" i="8"/>
  <c r="J268" i="8"/>
  <c r="J270" i="8"/>
  <c r="J277" i="8"/>
  <c r="J279" i="8"/>
  <c r="J286" i="8"/>
  <c r="J288" i="8"/>
  <c r="J295" i="8"/>
  <c r="J297" i="8"/>
  <c r="J299" i="8"/>
  <c r="J305" i="8"/>
  <c r="J307" i="8"/>
  <c r="J314" i="8"/>
  <c r="J316" i="8"/>
  <c r="J323" i="8"/>
  <c r="J325" i="8"/>
  <c r="J332" i="8"/>
  <c r="J334" i="8"/>
  <c r="J341" i="8"/>
  <c r="J343" i="8"/>
  <c r="J350" i="8"/>
  <c r="J352" i="8"/>
  <c r="J359" i="8"/>
  <c r="J361" i="8"/>
  <c r="J368" i="8"/>
  <c r="J370" i="8"/>
  <c r="J372" i="8"/>
  <c r="J378" i="8"/>
  <c r="J380" i="8"/>
  <c r="J387" i="8"/>
  <c r="J389" i="8"/>
  <c r="J391" i="8"/>
  <c r="J397" i="8"/>
  <c r="J399" i="8"/>
  <c r="J401" i="8"/>
  <c r="J407" i="8"/>
  <c r="J409" i="8"/>
  <c r="J416" i="8"/>
  <c r="J418" i="8"/>
  <c r="J426" i="8"/>
  <c r="J428" i="8"/>
  <c r="J434" i="8"/>
  <c r="J436" i="8"/>
  <c r="J443" i="8"/>
  <c r="J445" i="8"/>
  <c r="J447" i="8"/>
  <c r="J453" i="8"/>
  <c r="J455" i="8"/>
  <c r="J464" i="8"/>
  <c r="J466" i="8"/>
  <c r="J473" i="8"/>
  <c r="J475" i="8"/>
  <c r="J482" i="8"/>
  <c r="J484" i="8"/>
  <c r="A51" i="10"/>
  <c r="A50" i="10"/>
  <c r="A49" i="10"/>
  <c r="A48" i="10"/>
  <c r="A47" i="10"/>
  <c r="A46" i="10"/>
  <c r="A45" i="10"/>
  <c r="A44" i="10"/>
  <c r="J404" i="8" l="1"/>
  <c r="D42" i="10" s="1"/>
  <c r="J167" i="8"/>
  <c r="D17" i="10" s="1"/>
  <c r="J245" i="8"/>
  <c r="D25" i="10" s="1"/>
  <c r="J255" i="8"/>
  <c r="D26" i="10" s="1"/>
  <c r="J265" i="8"/>
  <c r="D27" i="10" s="1"/>
  <c r="J375" i="8"/>
  <c r="D39" i="10" s="1"/>
  <c r="J394" i="8"/>
  <c r="D41" i="10" s="1"/>
  <c r="G487" i="8"/>
  <c r="J478" i="8"/>
  <c r="D50" i="10" s="1"/>
  <c r="G478" i="8"/>
  <c r="J469" i="8"/>
  <c r="D49" i="10" s="1"/>
  <c r="G469" i="8"/>
  <c r="G458" i="8"/>
  <c r="J458" i="8"/>
  <c r="D48" i="10" s="1"/>
  <c r="G450" i="8"/>
  <c r="G439" i="8"/>
  <c r="J439" i="8"/>
  <c r="D46" i="10" s="1"/>
  <c r="G226" i="8"/>
  <c r="J226" i="8"/>
  <c r="D23" i="10" s="1"/>
  <c r="G245" i="8"/>
  <c r="G235" i="8"/>
  <c r="J487" i="8" l="1"/>
  <c r="D51" i="10" s="1"/>
  <c r="J450" i="8"/>
  <c r="D47" i="10" s="1"/>
  <c r="J235" i="8"/>
  <c r="D24" i="10" s="1"/>
  <c r="G167" i="8" l="1"/>
  <c r="G394" i="8"/>
  <c r="G421" i="8"/>
  <c r="G412" i="8"/>
  <c r="G147" i="8"/>
  <c r="G77" i="8"/>
  <c r="G67" i="8"/>
  <c r="G127" i="8"/>
  <c r="G117" i="8"/>
  <c r="G87" i="8"/>
  <c r="G17" i="8"/>
  <c r="G57" i="8"/>
  <c r="G47" i="8"/>
  <c r="G282" i="8"/>
  <c r="G255" i="8"/>
  <c r="G217" i="8"/>
  <c r="G346" i="8"/>
  <c r="G337" i="8"/>
  <c r="G404" i="8"/>
  <c r="G207" i="8"/>
  <c r="G187" i="8"/>
  <c r="G319" i="8"/>
  <c r="G310" i="8"/>
  <c r="J57" i="8" l="1"/>
  <c r="D6" i="10" s="1"/>
  <c r="J87" i="8"/>
  <c r="D9" i="10" s="1"/>
  <c r="J147" i="8"/>
  <c r="D15" i="10" s="1"/>
  <c r="J412" i="8"/>
  <c r="D43" i="10" s="1"/>
  <c r="J207" i="8"/>
  <c r="D21" i="10" s="1"/>
  <c r="J421" i="8"/>
  <c r="D44" i="10" s="1"/>
  <c r="J77" i="8"/>
  <c r="D8" i="10" s="1"/>
  <c r="J67" i="8"/>
  <c r="D7" i="10" s="1"/>
  <c r="J127" i="8"/>
  <c r="D13" i="10" s="1"/>
  <c r="J117" i="8"/>
  <c r="D12" i="10" s="1"/>
  <c r="J17" i="8"/>
  <c r="J47" i="8"/>
  <c r="D5" i="10" s="1"/>
  <c r="J282" i="8"/>
  <c r="D29" i="10" s="1"/>
  <c r="J217" i="8"/>
  <c r="D22" i="10" s="1"/>
  <c r="J346" i="8"/>
  <c r="D36" i="10" s="1"/>
  <c r="J337" i="8"/>
  <c r="D35" i="10" s="1"/>
  <c r="J187" i="8"/>
  <c r="D19" i="10" s="1"/>
  <c r="J319" i="8"/>
  <c r="D33" i="10" s="1"/>
  <c r="J310" i="8"/>
  <c r="D32" i="10" s="1"/>
  <c r="D2" i="10" l="1"/>
  <c r="J291" i="8" l="1"/>
  <c r="D30" i="10" s="1"/>
  <c r="A29" i="10" l="1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28" i="10"/>
  <c r="G431" i="8"/>
  <c r="G383" i="8"/>
  <c r="G302" i="8"/>
  <c r="G107" i="8"/>
  <c r="G364" i="8"/>
  <c r="G355" i="8"/>
  <c r="G177" i="8"/>
  <c r="G265" i="8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" i="10"/>
  <c r="G291" i="8"/>
  <c r="G37" i="8"/>
  <c r="G27" i="8"/>
  <c r="G375" i="8"/>
  <c r="G97" i="8"/>
  <c r="G273" i="8"/>
  <c r="G328" i="8"/>
  <c r="G137" i="8"/>
  <c r="B2" i="9"/>
  <c r="B15" i="9" s="1"/>
  <c r="D6" i="9"/>
  <c r="G157" i="8"/>
  <c r="G197" i="8"/>
  <c r="D13" i="9"/>
  <c r="D15" i="9"/>
  <c r="D2" i="9"/>
  <c r="D4" i="9"/>
  <c r="D12" i="9"/>
  <c r="D10" i="9"/>
  <c r="D9" i="9"/>
  <c r="D11" i="9"/>
  <c r="D8" i="9"/>
  <c r="J431" i="8" l="1"/>
  <c r="D45" i="10" s="1"/>
  <c r="J383" i="8"/>
  <c r="D40" i="10" s="1"/>
  <c r="J37" i="8"/>
  <c r="D4" i="10" s="1"/>
  <c r="J364" i="8"/>
  <c r="D38" i="10" s="1"/>
  <c r="J27" i="8"/>
  <c r="J355" i="8"/>
  <c r="D37" i="10" s="1"/>
  <c r="J177" i="8"/>
  <c r="D18" i="10" s="1"/>
  <c r="J157" i="8"/>
  <c r="D16" i="10" s="1"/>
  <c r="J302" i="8"/>
  <c r="D31" i="10" s="1"/>
  <c r="J107" i="8"/>
  <c r="D11" i="10" s="1"/>
  <c r="J97" i="8"/>
  <c r="D10" i="10" s="1"/>
  <c r="J273" i="8"/>
  <c r="D28" i="10" s="1"/>
  <c r="J328" i="8"/>
  <c r="D34" i="10" s="1"/>
  <c r="J137" i="8"/>
  <c r="D14" i="10" s="1"/>
  <c r="J197" i="8"/>
  <c r="D20" i="10" s="1"/>
  <c r="B13" i="9"/>
  <c r="B3" i="9"/>
  <c r="B7" i="9"/>
  <c r="B12" i="9"/>
  <c r="B5" i="9"/>
  <c r="B10" i="9"/>
  <c r="B14" i="9"/>
  <c r="B11" i="9"/>
  <c r="B8" i="9"/>
  <c r="B4" i="9"/>
  <c r="B6" i="9"/>
  <c r="B9" i="9"/>
  <c r="D3" i="10" l="1"/>
  <c r="D14" i="9"/>
  <c r="D7" i="9"/>
  <c r="D3" i="9"/>
  <c r="D5" i="9"/>
</calcChain>
</file>

<file path=xl/sharedStrings.xml><?xml version="1.0" encoding="utf-8"?>
<sst xmlns="http://schemas.openxmlformats.org/spreadsheetml/2006/main" count="613" uniqueCount="386">
  <si>
    <t>Project No.</t>
  </si>
  <si>
    <t>County/Location</t>
  </si>
  <si>
    <t>Item</t>
  </si>
  <si>
    <t>Estimated
Tons/Gallons</t>
  </si>
  <si>
    <t>Unit Price</t>
  </si>
  <si>
    <t>Total Price</t>
  </si>
  <si>
    <t>Bidder :</t>
  </si>
  <si>
    <t>Grand Total</t>
  </si>
  <si>
    <t>OGS Item</t>
  </si>
  <si>
    <t>Vendor</t>
  </si>
  <si>
    <t>Project #</t>
  </si>
  <si>
    <t>OGS Item #</t>
  </si>
  <si>
    <t>5V1414</t>
  </si>
  <si>
    <t>5V1415</t>
  </si>
  <si>
    <t>5V1416</t>
  </si>
  <si>
    <t>5V1424</t>
  </si>
  <si>
    <t>5V1456</t>
  </si>
  <si>
    <t>7V1418</t>
  </si>
  <si>
    <t>7V1436</t>
  </si>
  <si>
    <t>7V1450</t>
  </si>
  <si>
    <t>PLEASE, DO NOT FORGET TO INCLUDE THE COMPANY NAME IN THE "BIDDER" SECTION ABOVE</t>
  </si>
  <si>
    <t>Contractor</t>
  </si>
  <si>
    <t>OGS
Project</t>
  </si>
  <si>
    <t>NYSDOT
Project No.</t>
  </si>
  <si>
    <t>4.9 CL Miles</t>
  </si>
  <si>
    <t>Onondaga County</t>
  </si>
  <si>
    <t>Cayuga County</t>
  </si>
  <si>
    <t>Cortland County</t>
  </si>
  <si>
    <t>Oswego County</t>
  </si>
  <si>
    <t>Cattaraugus County</t>
  </si>
  <si>
    <t>Erie County</t>
  </si>
  <si>
    <t>Niagara County</t>
  </si>
  <si>
    <t>Delaware County</t>
  </si>
  <si>
    <t>2.5 CL Miles</t>
  </si>
  <si>
    <t>Jefferson County</t>
  </si>
  <si>
    <t>Clinton County</t>
  </si>
  <si>
    <t>Franklin County</t>
  </si>
  <si>
    <t>Lewis County</t>
  </si>
  <si>
    <t>St. Lawrence County</t>
  </si>
  <si>
    <t xml:space="preserve"> </t>
  </si>
  <si>
    <t>5.3 CL Miles</t>
  </si>
  <si>
    <t>RM 34 3105/</t>
  </si>
  <si>
    <t>Chautauqua County</t>
  </si>
  <si>
    <t>RM 37 7203/</t>
  </si>
  <si>
    <t>RM 180 7301/</t>
  </si>
  <si>
    <t>RM 3 3401/</t>
  </si>
  <si>
    <t>6.6 CL Miles</t>
  </si>
  <si>
    <t>Otsego County</t>
  </si>
  <si>
    <t>402.018903</t>
  </si>
  <si>
    <t>RM 12 9202/</t>
  </si>
  <si>
    <t>407.0102</t>
  </si>
  <si>
    <t>1V1921</t>
  </si>
  <si>
    <t>Essex County</t>
  </si>
  <si>
    <t>Route 9N</t>
  </si>
  <si>
    <t>Rte. 86 to Main Street</t>
  </si>
  <si>
    <t xml:space="preserve">RM 9N 1203/ </t>
  </si>
  <si>
    <t>1620 to 1675</t>
  </si>
  <si>
    <t>Town of Jay</t>
  </si>
  <si>
    <t>5.6 CL Miles</t>
  </si>
  <si>
    <t>402.096203</t>
  </si>
  <si>
    <t>402.058903</t>
  </si>
  <si>
    <t>1V1971</t>
  </si>
  <si>
    <t>1V1931</t>
  </si>
  <si>
    <t>Greene County</t>
  </si>
  <si>
    <t>Route 42</t>
  </si>
  <si>
    <t>Ulster Co. line to Rte 23A</t>
  </si>
  <si>
    <t>RM 42 1304/</t>
  </si>
  <si>
    <t>1000 to 1084</t>
  </si>
  <si>
    <t xml:space="preserve">Town of Lexington </t>
  </si>
  <si>
    <t>8.4 CL Miles</t>
  </si>
  <si>
    <t>Warren County</t>
  </si>
  <si>
    <t>Route 8</t>
  </si>
  <si>
    <t>Hudson River to Route 9</t>
  </si>
  <si>
    <t>RM 8 1710/</t>
  </si>
  <si>
    <t>1214 to 1233</t>
  </si>
  <si>
    <t>Town of Chester</t>
  </si>
  <si>
    <t>1.9 CL Miles</t>
  </si>
  <si>
    <t>1V1981</t>
  </si>
  <si>
    <t>Washington County</t>
  </si>
  <si>
    <t>Route 22</t>
  </si>
  <si>
    <t>McMillan Rd to Rexleigh Rd</t>
  </si>
  <si>
    <t>RM 22 1808/</t>
  </si>
  <si>
    <t>1092 to 1154</t>
  </si>
  <si>
    <t>Towns of Salem and Jackson</t>
  </si>
  <si>
    <t>6.2 CL Miles</t>
  </si>
  <si>
    <t>Rte 34</t>
  </si>
  <si>
    <t>Rte 370 Cato to Oswego County Line</t>
  </si>
  <si>
    <t>3154-3215</t>
  </si>
  <si>
    <t>Town of Ira</t>
  </si>
  <si>
    <t>6.1 CL Miles</t>
  </si>
  <si>
    <t>402.096303</t>
  </si>
  <si>
    <t>407.0103</t>
  </si>
  <si>
    <t>Rte 176</t>
  </si>
  <si>
    <t>Rte 370 to Oswego County Line</t>
  </si>
  <si>
    <t>RM 176 3101/</t>
  </si>
  <si>
    <t>1000-1064</t>
  </si>
  <si>
    <t>Towns of Cato and Ira</t>
  </si>
  <si>
    <t>6.4 CL Miles</t>
  </si>
  <si>
    <t>Rte 49</t>
  </si>
  <si>
    <t>Hatchery Rd. to Oneida County Line</t>
  </si>
  <si>
    <t>2228-2294</t>
  </si>
  <si>
    <t>Town of Constantia and Village of Cleveland</t>
  </si>
  <si>
    <t>Rte 48</t>
  </si>
  <si>
    <t>Brown St., Village of Baldwinsville to Oswego County Line</t>
  </si>
  <si>
    <t>RM 48 3301/</t>
  </si>
  <si>
    <t>1061-1079, 1081-1112</t>
  </si>
  <si>
    <t>Village of Baldwinsville and Town of Lysander</t>
  </si>
  <si>
    <t>Mosher Rd. to Auburn City Line</t>
  </si>
  <si>
    <t>1152-1215</t>
  </si>
  <si>
    <t>Towns of Fleming and Scipio</t>
  </si>
  <si>
    <t>6.3 CL Miles</t>
  </si>
  <si>
    <t>Rte 41A</t>
  </si>
  <si>
    <t>From Rte 41 Intersection to Cayuga County Line</t>
  </si>
  <si>
    <t>RM 41A 3201/</t>
  </si>
  <si>
    <t>1000-1028</t>
  </si>
  <si>
    <t>Town of Homer</t>
  </si>
  <si>
    <t>2.8 CL Miles</t>
  </si>
  <si>
    <t>Monroe County</t>
  </si>
  <si>
    <t>Rte 943E</t>
  </si>
  <si>
    <t>Rte 253 to Rte 15</t>
  </si>
  <si>
    <t>RM 253 4301/</t>
  </si>
  <si>
    <t>1037-1046</t>
  </si>
  <si>
    <t>Town of W. Henrietta</t>
  </si>
  <si>
    <t>0.97 CL Miles</t>
  </si>
  <si>
    <t>402.097303</t>
  </si>
  <si>
    <t>5V1911</t>
  </si>
  <si>
    <t>US 219</t>
  </si>
  <si>
    <t>NY 98 to Ellicottville SVL</t>
  </si>
  <si>
    <t>RM 219 5101/</t>
  </si>
  <si>
    <t>3044-3088</t>
  </si>
  <si>
    <t>Ellicottville (T) &amp; Great Valley (T)</t>
  </si>
  <si>
    <t>4.4 CL Miles</t>
  </si>
  <si>
    <t>402.068203</t>
  </si>
  <si>
    <t>5V1912</t>
  </si>
  <si>
    <t>NY 16</t>
  </si>
  <si>
    <t>N. of Machias NTL to Delevan SVL</t>
  </si>
  <si>
    <t>RM 16 5101/</t>
  </si>
  <si>
    <t>3278-3301</t>
  </si>
  <si>
    <t>Yorkshire (T)</t>
  </si>
  <si>
    <t>2.3 CL Miles</t>
  </si>
  <si>
    <t>5V1913</t>
  </si>
  <si>
    <t>Village of Ellicottville</t>
  </si>
  <si>
    <t>3087-3097</t>
  </si>
  <si>
    <t>Ellicottville (V)</t>
  </si>
  <si>
    <t>0.9 CL Miles</t>
  </si>
  <si>
    <t>5V1914</t>
  </si>
  <si>
    <t>NY 98</t>
  </si>
  <si>
    <t>NY 243 to Wyoming County Line</t>
  </si>
  <si>
    <t>RM 98 5101/</t>
  </si>
  <si>
    <t>1249-1322</t>
  </si>
  <si>
    <t>Freedom (T)</t>
  </si>
  <si>
    <t>7.6 CL Miles</t>
  </si>
  <si>
    <t>5V1921</t>
  </si>
  <si>
    <t>Rte 394</t>
  </si>
  <si>
    <t>Stow to Mayville (minus Elmwood to Crestwood)</t>
  </si>
  <si>
    <t>RM 17 J 5201/</t>
  </si>
  <si>
    <t>2100-2141 &amp; 2164-2176</t>
  </si>
  <si>
    <t>Towns of N. Harmony, Chautauqua &amp; Village of Mayville</t>
  </si>
  <si>
    <t>5V1931</t>
  </si>
  <si>
    <t>NY 33</t>
  </si>
  <si>
    <t>Holtz Rd. to NY 78</t>
  </si>
  <si>
    <t>RM 33 5301/</t>
  </si>
  <si>
    <t>2044-2054</t>
  </si>
  <si>
    <t>Cheektowaga (T)</t>
  </si>
  <si>
    <t>1.0 CL Miles</t>
  </si>
  <si>
    <t>5V1932</t>
  </si>
  <si>
    <t>Rte 952T (Sweet Home)</t>
  </si>
  <si>
    <t>Rensch Rd. to Skinnersville Rd.</t>
  </si>
  <si>
    <t>RM 952T 5301/</t>
  </si>
  <si>
    <t>1007-1016</t>
  </si>
  <si>
    <t>Amherst (T)</t>
  </si>
  <si>
    <t>5V1951</t>
  </si>
  <si>
    <t>Rte 62</t>
  </si>
  <si>
    <t>Forbes to Nash, Rte 429 to Sy Road</t>
  </si>
  <si>
    <t>RM 62 5404/</t>
  </si>
  <si>
    <t>2011-3012 and 3027-3038</t>
  </si>
  <si>
    <t>Town of Wheatfield and City of North Tonawanda</t>
  </si>
  <si>
    <t>2.41 CL Miles</t>
  </si>
  <si>
    <t>5V1952</t>
  </si>
  <si>
    <t>Rte 31 and Rte 31E</t>
  </si>
  <si>
    <t>Gasport Rd to NCL, Rte 31 to BIN 4454020</t>
  </si>
  <si>
    <t>RM 31 5401/,  RM 31E 5401/</t>
  </si>
  <si>
    <t>4048-4108, 1000-1005</t>
  </si>
  <si>
    <t>Town of Royalton and Village of Middleport</t>
  </si>
  <si>
    <t>6.44 CL Miles</t>
  </si>
  <si>
    <t>5V1953</t>
  </si>
  <si>
    <t>Mount Hope Road</t>
  </si>
  <si>
    <t>Garlow Road to Walmore Road</t>
  </si>
  <si>
    <t>RM 953R 5402/</t>
  </si>
  <si>
    <t>1000-1022</t>
  </si>
  <si>
    <t>Tuscarora Territory</t>
  </si>
  <si>
    <t>1.85 CL Miles</t>
  </si>
  <si>
    <t>6V2013</t>
  </si>
  <si>
    <t>Rte 961F</t>
  </si>
  <si>
    <t>Arkport to State Rte 70</t>
  </si>
  <si>
    <t>RM 70-6402/1026 +300'-1000</t>
  </si>
  <si>
    <t>RM 70-6101/1038-1071</t>
  </si>
  <si>
    <t>Towns of Hornellsville and Burns</t>
  </si>
  <si>
    <t>6.0 CL Miles</t>
  </si>
  <si>
    <t>Schuyler County</t>
  </si>
  <si>
    <t>Rte 226</t>
  </si>
  <si>
    <t>Tyrone/Reading Line South</t>
  </si>
  <si>
    <t>RM 226-6302/</t>
  </si>
  <si>
    <t>1049-1105</t>
  </si>
  <si>
    <t>Town of Tyrone</t>
  </si>
  <si>
    <t>5.81 CL Miles</t>
  </si>
  <si>
    <t>6V2032</t>
  </si>
  <si>
    <t>6V2044</t>
  </si>
  <si>
    <t>Steuben County</t>
  </si>
  <si>
    <t>Rte 371 &amp; Rte 21</t>
  </si>
  <si>
    <t>Steuben/Ontario CL south</t>
  </si>
  <si>
    <t>RM 371-6401/1004-1048</t>
  </si>
  <si>
    <t>RM 21-6402/3275-3289</t>
  </si>
  <si>
    <t>Towns of Cohocton  &amp; Avoca</t>
  </si>
  <si>
    <t>4.45/1.48 CL Miles</t>
  </si>
  <si>
    <t>6V1942</t>
  </si>
  <si>
    <t>Savona Village Line to CR 23 Tyrone</t>
  </si>
  <si>
    <t>RM 226-6401/1005-1030</t>
  </si>
  <si>
    <t>RM 226-6302/1000-1047</t>
  </si>
  <si>
    <t>Towns of Bath, Bradford and Orange</t>
  </si>
  <si>
    <t>7.8/4.7 CL Miles</t>
  </si>
  <si>
    <t>6V1921</t>
  </si>
  <si>
    <t>Chemung County</t>
  </si>
  <si>
    <t>Rte 223</t>
  </si>
  <si>
    <t>SR 224 to Erin</t>
  </si>
  <si>
    <t>RM 223-6201/</t>
  </si>
  <si>
    <t>1050-1125</t>
  </si>
  <si>
    <t>Towns of VanEtten and Erin</t>
  </si>
  <si>
    <t>7.48 CL Miles</t>
  </si>
  <si>
    <t>6V1915</t>
  </si>
  <si>
    <t>Allegany County</t>
  </si>
  <si>
    <t>Rte 244</t>
  </si>
  <si>
    <t>Alfred Station to Decker Road</t>
  </si>
  <si>
    <t>RM 244-6101/</t>
  </si>
  <si>
    <t>1080-1142</t>
  </si>
  <si>
    <t>Town of Alfred</t>
  </si>
  <si>
    <t>402.126303</t>
  </si>
  <si>
    <t>6V1944</t>
  </si>
  <si>
    <t>Rte 248</t>
  </si>
  <si>
    <t>Rexville to Allegany County Line</t>
  </si>
  <si>
    <t>RM 248-6402/</t>
  </si>
  <si>
    <t>1000-1059</t>
  </si>
  <si>
    <t>Town of West Union</t>
  </si>
  <si>
    <t>5.90 CL Miles</t>
  </si>
  <si>
    <t>7V1911</t>
  </si>
  <si>
    <t>Rte 3</t>
  </si>
  <si>
    <t>Franklin Co Line to Clayburg</t>
  </si>
  <si>
    <t>RM 3 7108/</t>
  </si>
  <si>
    <t>1000-1050</t>
  </si>
  <si>
    <t>T/O Redford &amp; Blackbrook</t>
  </si>
  <si>
    <t>5.0 CL Miles</t>
  </si>
  <si>
    <t>402.068303</t>
  </si>
  <si>
    <t>7V1912</t>
  </si>
  <si>
    <t>Rte 22B</t>
  </si>
  <si>
    <t>Mason Street to Staley Road</t>
  </si>
  <si>
    <t>RM 22B 7101/</t>
  </si>
  <si>
    <t>1037-1067</t>
  </si>
  <si>
    <t>T/O Peru</t>
  </si>
  <si>
    <t>3.0 CL Miles</t>
  </si>
  <si>
    <t>7V1921</t>
  </si>
  <si>
    <t>Route 3</t>
  </si>
  <si>
    <t>Saranac Lake to Ampersand Trailhead</t>
  </si>
  <si>
    <t>RM 3 7205/</t>
  </si>
  <si>
    <t>1171-1234</t>
  </si>
  <si>
    <t>T/O Harrietstown</t>
  </si>
  <si>
    <t>7V1922</t>
  </si>
  <si>
    <t>Route 30</t>
  </si>
  <si>
    <t>Moody to Stetson Road</t>
  </si>
  <si>
    <t>RM 30 7209/</t>
  </si>
  <si>
    <t>1052-1080</t>
  </si>
  <si>
    <t>7V1923</t>
  </si>
  <si>
    <t>Route 37</t>
  </si>
  <si>
    <t>Fort Covington Hamlet</t>
  </si>
  <si>
    <t>1113-1123</t>
  </si>
  <si>
    <t>T/O Fort Covington</t>
  </si>
  <si>
    <t>402.127303</t>
  </si>
  <si>
    <t>7V1924</t>
  </si>
  <si>
    <t>Route 11B</t>
  </si>
  <si>
    <t>Dickinson Town Line to CR 15</t>
  </si>
  <si>
    <t>RM 11B 7202/</t>
  </si>
  <si>
    <t>1072-1090</t>
  </si>
  <si>
    <t>T/O Bangor</t>
  </si>
  <si>
    <t>1.8 CL Mliles</t>
  </si>
  <si>
    <t>Route 26</t>
  </si>
  <si>
    <t>Route 11 to Village of Theresa</t>
  </si>
  <si>
    <t>RM 26 3707/</t>
  </si>
  <si>
    <t>1196-1252</t>
  </si>
  <si>
    <t>T/O Philadelphia and Theresa</t>
  </si>
  <si>
    <t>7V1932</t>
  </si>
  <si>
    <t>7V1933</t>
  </si>
  <si>
    <t>Rte 180</t>
  </si>
  <si>
    <t>Dexter to Limerick</t>
  </si>
  <si>
    <t>1040-1051.5</t>
  </si>
  <si>
    <t>T/O Brownville</t>
  </si>
  <si>
    <t>1.15 CL Miles</t>
  </si>
  <si>
    <t>7V1941</t>
  </si>
  <si>
    <t>Route 12</t>
  </si>
  <si>
    <t>Oneida Co Line to RM 12 74051036</t>
  </si>
  <si>
    <t>RM 12 7405/</t>
  </si>
  <si>
    <t>1000-1036</t>
  </si>
  <si>
    <t>T/O Leyden</t>
  </si>
  <si>
    <t>3.6 CL Miles</t>
  </si>
  <si>
    <t>7V1951</t>
  </si>
  <si>
    <t>Route 11</t>
  </si>
  <si>
    <t>Village of Gouverneur</t>
  </si>
  <si>
    <t>RM 11`7506/</t>
  </si>
  <si>
    <t>1066-1069</t>
  </si>
  <si>
    <t>0.3 CL Miles</t>
  </si>
  <si>
    <t>402.097203</t>
  </si>
  <si>
    <t>7V1952</t>
  </si>
  <si>
    <t>CR 6 to River Ledge Road</t>
  </si>
  <si>
    <t>RM 12 7507/</t>
  </si>
  <si>
    <t>1054-1114</t>
  </si>
  <si>
    <t>T/O Hammond</t>
  </si>
  <si>
    <t>7V1953</t>
  </si>
  <si>
    <t>Route 58</t>
  </si>
  <si>
    <t>Route 812 to South Street</t>
  </si>
  <si>
    <t>RM 7501/</t>
  </si>
  <si>
    <t>1163-1223</t>
  </si>
  <si>
    <t>T/O Fowler &amp; Gouverneur, V/O Gouverneur</t>
  </si>
  <si>
    <t>7V1954</t>
  </si>
  <si>
    <t>Route 970B</t>
  </si>
  <si>
    <t>Route 37 to Water Street</t>
  </si>
  <si>
    <t>RM 970B 7501/</t>
  </si>
  <si>
    <t>1000-1009</t>
  </si>
  <si>
    <t>Village of Massena</t>
  </si>
  <si>
    <t>7V1955</t>
  </si>
  <si>
    <t>Route 72</t>
  </si>
  <si>
    <t>Whiskey Flats to Route 11B</t>
  </si>
  <si>
    <t>RM 72 7501/</t>
  </si>
  <si>
    <t>1128-1153</t>
  </si>
  <si>
    <t>T/O Hopkinton</t>
  </si>
  <si>
    <t>7V19W1</t>
  </si>
  <si>
    <t>Scissors (Rt 37) to Route 342</t>
  </si>
  <si>
    <t>RM 11 7305/</t>
  </si>
  <si>
    <t>3008.5-3046</t>
  </si>
  <si>
    <t>T/O Pamelia &amp; LeRay</t>
  </si>
  <si>
    <t>3.75 CL Miles</t>
  </si>
  <si>
    <t>7V19W2</t>
  </si>
  <si>
    <t>Route 342 to North Star Road</t>
  </si>
  <si>
    <t>3046-3066.5</t>
  </si>
  <si>
    <t>T/O LeRay</t>
  </si>
  <si>
    <t>2.05 CL Miles</t>
  </si>
  <si>
    <t>9V1924</t>
  </si>
  <si>
    <t>Sherburne to Madison County</t>
  </si>
  <si>
    <t>Town of Sherburne</t>
  </si>
  <si>
    <t>9V1941</t>
  </si>
  <si>
    <t>Shinhopple to Downsville</t>
  </si>
  <si>
    <t xml:space="preserve">RM 30 9301-1087 to 1147  </t>
  </si>
  <si>
    <t xml:space="preserve">RM 30 9301-1153 to 1157 </t>
  </si>
  <si>
    <t>Town of Colchester</t>
  </si>
  <si>
    <t>9V1943</t>
  </si>
  <si>
    <t>Route 10</t>
  </si>
  <si>
    <t>Deposit to Stilesville</t>
  </si>
  <si>
    <t>RM 990T 9301-1000 to 1001</t>
  </si>
  <si>
    <t>RM 10 9301-1000 to 1005</t>
  </si>
  <si>
    <t>RM 10 9301-1759 to 1774</t>
  </si>
  <si>
    <t>RM 8 9301-1433 to 1435</t>
  </si>
  <si>
    <t>Town of Deposit</t>
  </si>
  <si>
    <t>2.38 CL Miles</t>
  </si>
  <si>
    <t>9V1951</t>
  </si>
  <si>
    <t>Route 205</t>
  </si>
  <si>
    <t>Mt. Vision to Hartwick</t>
  </si>
  <si>
    <t>RM 205-9401/</t>
  </si>
  <si>
    <t>1092 -1158</t>
  </si>
  <si>
    <t>Towns of Laurens and Hartwick</t>
  </si>
  <si>
    <t>6.53 CL Miles</t>
  </si>
  <si>
    <t>9V1962</t>
  </si>
  <si>
    <t>Route 28</t>
  </si>
  <si>
    <t>Arbor Hill Road to Falls Mills Road</t>
  </si>
  <si>
    <t>RM 28 9302/</t>
  </si>
  <si>
    <t>1312 to 1320, 1323 to 1339</t>
  </si>
  <si>
    <t>Town and Village of Delhi</t>
  </si>
  <si>
    <t>2.4 CL Miles</t>
  </si>
  <si>
    <t>9V1972</t>
  </si>
  <si>
    <t>Route 97</t>
  </si>
  <si>
    <t>Minisink Ford to Narrowsburg</t>
  </si>
  <si>
    <t>RM 97 9602/</t>
  </si>
  <si>
    <t>1173 to 1257</t>
  </si>
  <si>
    <t>Towns of Highland and Tusten</t>
  </si>
  <si>
    <t>Steuben &amp; Schuyler Counties</t>
  </si>
  <si>
    <t>Steuben &amp; Allegany Counties</t>
  </si>
  <si>
    <t>Chenango County</t>
  </si>
  <si>
    <t>3117-3153+150</t>
  </si>
  <si>
    <t>Sullivan County</t>
  </si>
  <si>
    <r>
      <rPr>
        <b/>
        <sz val="18"/>
        <rFont val="Times New Roman"/>
        <family val="1"/>
      </rPr>
      <t>Attachment 01</t>
    </r>
    <r>
      <rPr>
        <b/>
        <sz val="14"/>
        <rFont val="Times New Roman"/>
        <family val="1"/>
      </rPr>
      <t xml:space="preserve">
GROUP 31503
 IFB #23152  -  BITUMINOUS CONCRETE  - HOT MIX ASPHALT 
(2019 VPP NYSDOT Specific Projects) (Federal &amp; State Funds)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</si>
</sst>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.000"/>
    <numFmt numFmtId="165" formatCode="0.0"/>
  </numFmts>
  <fonts count="15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u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3" fontId="4" fillId="0" borderId="0"/>
    <xf numFmtId="5" fontId="4" fillId="0" borderId="0"/>
    <xf numFmtId="14" fontId="4" fillId="0" borderId="0"/>
    <xf numFmtId="2" fontId="4" fillId="0" borderId="0"/>
    <xf numFmtId="0" fontId="7" fillId="0" borderId="0"/>
    <xf numFmtId="0" fontId="9" fillId="0" borderId="0"/>
    <xf numFmtId="0" fontId="8" fillId="0" borderId="0"/>
    <xf numFmtId="0" fontId="10" fillId="0" borderId="0"/>
    <xf numFmtId="0" fontId="4" fillId="0" borderId="0"/>
    <xf numFmtId="0" fontId="4" fillId="0" borderId="1"/>
  </cellStyleXfs>
  <cellXfs count="100">
    <xf numFmtId="0" fontId="0" fillId="0" borderId="0" xfId="0"/>
    <xf numFmtId="0" fontId="1" fillId="0" borderId="0" xfId="0" applyFont="1" applyAlignment="1" applyProtection="1">
      <alignment vertical="center" shrinkToFit="1"/>
      <protection hidden="1"/>
    </xf>
    <xf numFmtId="3" fontId="1" fillId="0" borderId="0" xfId="0" applyNumberFormat="1" applyFont="1" applyAlignment="1" applyProtection="1">
      <alignment horizontal="right" vertical="center" shrinkToFit="1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1" fillId="0" borderId="3" xfId="0" applyFont="1" applyBorder="1" applyAlignment="1" applyProtection="1">
      <alignment vertical="center" shrinkToFit="1"/>
      <protection hidden="1"/>
    </xf>
    <xf numFmtId="3" fontId="1" fillId="0" borderId="3" xfId="0" applyNumberFormat="1" applyFont="1" applyBorder="1" applyAlignment="1" applyProtection="1">
      <alignment horizontal="right" vertical="center" shrinkToFit="1"/>
      <protection hidden="1"/>
    </xf>
    <xf numFmtId="0" fontId="1" fillId="0" borderId="4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horizontal="right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1" fillId="0" borderId="6" xfId="0" applyFont="1" applyFill="1" applyBorder="1" applyAlignment="1" applyProtection="1">
      <alignment vertical="center" shrinkToFit="1"/>
      <protection hidden="1"/>
    </xf>
    <xf numFmtId="3" fontId="1" fillId="0" borderId="6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7" xfId="0" applyFont="1" applyFill="1" applyBorder="1" applyAlignment="1" applyProtection="1">
      <alignment vertical="center" shrinkToFit="1"/>
      <protection hidden="1"/>
    </xf>
    <xf numFmtId="0" fontId="1" fillId="0" borderId="0" xfId="0" applyFont="1" applyFill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vertical="center" shrinkToFit="1"/>
      <protection hidden="1"/>
    </xf>
    <xf numFmtId="164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0" xfId="0" applyNumberFormat="1" applyFont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vertical="center" shrinkToFit="1"/>
      <protection hidden="1"/>
    </xf>
    <xf numFmtId="3" fontId="1" fillId="0" borderId="0" xfId="0" applyNumberFormat="1" applyFont="1" applyBorder="1" applyAlignment="1" applyProtection="1">
      <alignment horizontal="right" vertical="center" shrinkToFit="1"/>
      <protection hidden="1"/>
    </xf>
    <xf numFmtId="3" fontId="2" fillId="0" borderId="0" xfId="0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3" xfId="0" applyFont="1" applyBorder="1" applyAlignment="1" applyProtection="1">
      <alignment vertical="center" shrinkToFit="1"/>
      <protection hidden="1"/>
    </xf>
    <xf numFmtId="0" fontId="2" fillId="0" borderId="6" xfId="0" applyFont="1" applyFill="1" applyBorder="1" applyAlignment="1" applyProtection="1">
      <alignment vertical="center" shrinkToFit="1"/>
      <protection hidden="1"/>
    </xf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49" fontId="1" fillId="0" borderId="0" xfId="0" applyNumberFormat="1" applyFont="1" applyAlignment="1" applyProtection="1">
      <alignment horizontal="right" vertical="center" shrinkToFit="1"/>
      <protection hidden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hidden="1"/>
    </xf>
    <xf numFmtId="49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0" xfId="0" applyNumberFormat="1" applyFont="1" applyFill="1" applyBorder="1" applyAlignment="1" applyProtection="1">
      <alignment horizontal="right" vertical="center" shrinkToFit="1"/>
      <protection hidden="1"/>
    </xf>
    <xf numFmtId="49" fontId="1" fillId="0" borderId="3" xfId="0" applyNumberFormat="1" applyFont="1" applyBorder="1" applyAlignment="1" applyProtection="1">
      <alignment horizontal="right" vertical="center" shrinkToFit="1"/>
      <protection hidden="1"/>
    </xf>
    <xf numFmtId="49" fontId="1" fillId="0" borderId="6" xfId="0" applyNumberFormat="1" applyFont="1" applyFill="1" applyBorder="1" applyAlignment="1" applyProtection="1">
      <alignment horizontal="right" vertical="center" shrinkToFit="1"/>
      <protection hidden="1"/>
    </xf>
    <xf numFmtId="49" fontId="1" fillId="0" borderId="0" xfId="0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  <xf numFmtId="3" fontId="1" fillId="0" borderId="0" xfId="9" applyNumberFormat="1" applyFont="1" applyFill="1" applyAlignment="1" applyProtection="1">
      <alignment horizontal="right"/>
      <protection hidden="1"/>
    </xf>
    <xf numFmtId="49" fontId="1" fillId="0" borderId="0" xfId="9" applyNumberFormat="1" applyFont="1" applyFill="1" applyAlignment="1" applyProtection="1">
      <alignment horizontal="right" vertical="center"/>
      <protection hidden="1"/>
    </xf>
    <xf numFmtId="0" fontId="2" fillId="0" borderId="0" xfId="9" applyFont="1" applyFill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49" fontId="4" fillId="0" borderId="0" xfId="0" applyNumberFormat="1" applyFont="1" applyProtection="1">
      <protection hidden="1"/>
    </xf>
    <xf numFmtId="49" fontId="1" fillId="0" borderId="0" xfId="0" applyNumberFormat="1" applyFont="1" applyFill="1" applyBorder="1" applyAlignment="1" applyProtection="1">
      <alignment horizontal="right" shrinkToFit="1"/>
      <protection hidden="1"/>
    </xf>
    <xf numFmtId="164" fontId="0" fillId="0" borderId="0" xfId="0" applyNumberFormat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right"/>
      <protection hidden="1"/>
    </xf>
    <xf numFmtId="49" fontId="1" fillId="0" borderId="0" xfId="9" applyNumberFormat="1" applyFont="1" applyFill="1" applyBorder="1" applyAlignment="1" applyProtection="1">
      <alignment horizontal="right" vertical="center"/>
      <protection hidden="1"/>
    </xf>
    <xf numFmtId="3" fontId="1" fillId="0" borderId="0" xfId="9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Fill="1" applyBorder="1" applyAlignment="1" applyProtection="1">
      <alignment horizontal="right" vertical="center" shrinkToFit="1"/>
      <protection hidden="1"/>
    </xf>
    <xf numFmtId="49" fontId="1" fillId="0" borderId="0" xfId="0" applyNumberFormat="1" applyFont="1" applyAlignment="1" applyProtection="1">
      <alignment vertical="center" shrinkToFit="1"/>
      <protection hidden="1"/>
    </xf>
    <xf numFmtId="3" fontId="1" fillId="0" borderId="0" xfId="0" applyNumberFormat="1" applyFont="1" applyFill="1" applyAlignment="1" applyProtection="1">
      <alignment horizontal="right" vertical="center" shrinkToFit="1"/>
      <protection hidden="1"/>
    </xf>
    <xf numFmtId="3" fontId="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right" vertical="center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2" fillId="0" borderId="13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vertical="center" shrinkToFit="1"/>
      <protection hidden="1"/>
    </xf>
    <xf numFmtId="0" fontId="2" fillId="0" borderId="0" xfId="9" applyFont="1" applyFill="1" applyBorder="1" applyAlignment="1" applyProtection="1">
      <alignment horizontal="center"/>
      <protection hidden="1"/>
    </xf>
    <xf numFmtId="164" fontId="1" fillId="0" borderId="15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Border="1" applyAlignment="1" applyProtection="1">
      <alignment horizontal="right" vertical="center" shrinkToFit="1"/>
      <protection hidden="1"/>
    </xf>
    <xf numFmtId="0" fontId="1" fillId="0" borderId="14" xfId="0" applyFont="1" applyFill="1" applyBorder="1" applyAlignment="1" applyProtection="1">
      <alignment horizontal="right" vertical="center" shrinkToFit="1"/>
      <protection hidden="1"/>
    </xf>
    <xf numFmtId="3" fontId="2" fillId="0" borderId="0" xfId="0" applyNumberFormat="1" applyFont="1" applyBorder="1" applyAlignment="1" applyProtection="1">
      <alignment horizontal="center" vertical="center" shrinkToFit="1"/>
      <protection hidden="1"/>
    </xf>
    <xf numFmtId="164" fontId="2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9" applyFont="1" applyFill="1" applyBorder="1" applyAlignment="1" applyProtection="1">
      <alignment horizontal="center"/>
      <protection hidden="1"/>
    </xf>
    <xf numFmtId="164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14" xfId="0" applyNumberFormat="1" applyFont="1" applyFill="1" applyBorder="1" applyAlignment="1" applyProtection="1">
      <alignment horizontal="right" vertical="center" shrinkToFit="1"/>
      <protection hidden="1"/>
    </xf>
    <xf numFmtId="165" fontId="1" fillId="0" borderId="0" xfId="9" applyNumberFormat="1" applyFont="1" applyFill="1" applyBorder="1" applyProtection="1">
      <protection hidden="1"/>
    </xf>
    <xf numFmtId="0" fontId="11" fillId="0" borderId="0" xfId="9" applyFont="1" applyBorder="1" applyAlignment="1" applyProtection="1">
      <alignment shrinkToFit="1"/>
      <protection hidden="1"/>
    </xf>
    <xf numFmtId="0" fontId="1" fillId="0" borderId="13" xfId="0" applyFont="1" applyFill="1" applyBorder="1" applyAlignment="1" applyProtection="1">
      <alignment vertical="center" shrinkToFit="1"/>
      <protection hidden="1"/>
    </xf>
    <xf numFmtId="49" fontId="1" fillId="0" borderId="0" xfId="0" applyNumberFormat="1" applyFont="1" applyBorder="1" applyAlignment="1" applyProtection="1">
      <alignment vertical="center" shrinkToFit="1"/>
      <protection hidden="1"/>
    </xf>
    <xf numFmtId="0" fontId="1" fillId="0" borderId="17" xfId="0" applyFont="1" applyFill="1" applyBorder="1" applyAlignment="1" applyProtection="1">
      <alignment vertical="center" shrinkToFit="1"/>
      <protection hidden="1"/>
    </xf>
    <xf numFmtId="0" fontId="1" fillId="0" borderId="8" xfId="0" applyFont="1" applyFill="1" applyBorder="1" applyAlignment="1" applyProtection="1">
      <alignment vertical="center" shrinkToFit="1"/>
      <protection hidden="1"/>
    </xf>
    <xf numFmtId="0" fontId="1" fillId="0" borderId="8" xfId="0" applyFont="1" applyBorder="1" applyAlignment="1" applyProtection="1">
      <alignment vertical="center" shrinkToFit="1"/>
      <protection hidden="1"/>
    </xf>
    <xf numFmtId="49" fontId="1" fillId="0" borderId="8" xfId="0" applyNumberFormat="1" applyFont="1" applyBorder="1" applyAlignment="1" applyProtection="1">
      <alignment vertical="center" shrinkToFit="1"/>
      <protection hidden="1"/>
    </xf>
    <xf numFmtId="0" fontId="1" fillId="0" borderId="15" xfId="0" applyFont="1" applyBorder="1" applyAlignment="1" applyProtection="1">
      <alignment vertical="center" shrinkToFit="1"/>
      <protection hidden="1"/>
    </xf>
    <xf numFmtId="0" fontId="5" fillId="0" borderId="19" xfId="0" applyFont="1" applyFill="1" applyBorder="1" applyAlignment="1" applyProtection="1">
      <alignment horizontal="center" vertical="center" wrapText="1" shrinkToFit="1"/>
      <protection hidden="1"/>
    </xf>
    <xf numFmtId="0" fontId="5" fillId="0" borderId="20" xfId="0" applyFont="1" applyBorder="1" applyAlignment="1" applyProtection="1">
      <alignment horizontal="center" vertical="center" wrapText="1" shrinkToFit="1"/>
      <protection hidden="1"/>
    </xf>
    <xf numFmtId="0" fontId="5" fillId="0" borderId="20" xfId="0" applyFont="1" applyBorder="1" applyAlignment="1" applyProtection="1">
      <alignment horizontal="center" vertical="center" shrinkToFit="1"/>
      <protection hidden="1"/>
    </xf>
    <xf numFmtId="49" fontId="5" fillId="0" borderId="20" xfId="0" applyNumberFormat="1" applyFont="1" applyBorder="1" applyAlignment="1" applyProtection="1">
      <alignment horizontal="center" vertical="center" shrinkToFit="1"/>
      <protection hidden="1"/>
    </xf>
    <xf numFmtId="3" fontId="5" fillId="0" borderId="20" xfId="0" applyNumberFormat="1" applyFont="1" applyFill="1" applyBorder="1" applyAlignment="1" applyProtection="1">
      <alignment horizontal="right" vertical="center" wrapText="1" shrinkToFit="1"/>
      <protection hidden="1"/>
    </xf>
    <xf numFmtId="0" fontId="5" fillId="0" borderId="20" xfId="0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Protection="1">
      <protection hidden="1"/>
    </xf>
    <xf numFmtId="165" fontId="1" fillId="0" borderId="0" xfId="0" applyNumberFormat="1" applyFont="1" applyFill="1" applyBorder="1" applyProtection="1">
      <protection hidden="1"/>
    </xf>
    <xf numFmtId="49" fontId="1" fillId="0" borderId="0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Protection="1">
      <protection hidden="1"/>
    </xf>
    <xf numFmtId="49" fontId="1" fillId="0" borderId="0" xfId="0" applyNumberFormat="1" applyFont="1" applyFill="1" applyAlignment="1" applyProtection="1">
      <alignment horizontal="right"/>
      <protection hidden="1"/>
    </xf>
    <xf numFmtId="164" fontId="1" fillId="2" borderId="8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Border="1" applyAlignment="1" applyProtection="1">
      <alignment horizontal="right" vertical="center" shrinkToFit="1"/>
      <protection locked="0"/>
    </xf>
    <xf numFmtId="0" fontId="14" fillId="3" borderId="0" xfId="0" applyFont="1" applyFill="1" applyBorder="1" applyAlignment="1" applyProtection="1">
      <alignment horizontal="center" vertical="center" shrinkToFit="1"/>
      <protection hidden="1"/>
    </xf>
    <xf numFmtId="49" fontId="6" fillId="5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10" xfId="0" applyFont="1" applyFill="1" applyBorder="1" applyAlignment="1" applyProtection="1">
      <alignment horizontal="center" vertical="center" wrapText="1" shrinkToFit="1"/>
      <protection hidden="1"/>
    </xf>
    <xf numFmtId="0" fontId="12" fillId="4" borderId="11" xfId="0" applyFont="1" applyFill="1" applyBorder="1" applyAlignment="1" applyProtection="1">
      <alignment horizontal="center" vertical="center" wrapText="1" shrinkToFit="1"/>
      <protection hidden="1"/>
    </xf>
    <xf numFmtId="0" fontId="12" fillId="4" borderId="12" xfId="0" applyFont="1" applyFill="1" applyBorder="1" applyAlignment="1" applyProtection="1">
      <alignment horizontal="center" vertical="center" wrapText="1" shrinkToFit="1"/>
      <protection hidden="1"/>
    </xf>
  </cellXfs>
  <cellStyles count="1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 2" xfId="5" xr:uid="{00000000-0005-0000-0000-000004000000}"/>
    <cellStyle name="Heading 1 3" xfId="6" xr:uid="{00000000-0005-0000-0000-000005000000}"/>
    <cellStyle name="Heading 2 2" xfId="7" xr:uid="{00000000-0005-0000-0000-000006000000}"/>
    <cellStyle name="Heading 2 3" xfId="8" xr:uid="{00000000-0005-0000-0000-000007000000}"/>
    <cellStyle name="Normal" xfId="0" builtinId="0"/>
    <cellStyle name="Normal 2" xfId="9" xr:uid="{00000000-0005-0000-0000-000009000000}"/>
    <cellStyle name="Total 2" xfId="10" xr:uid="{00000000-0005-0000-0000-00000A000000}"/>
  </cellStyles>
  <dxfs count="195"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E5E5E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2"/>
  <sheetViews>
    <sheetView showGridLines="0" showRowColHeaders="0" tabSelected="1" zoomScaleNormal="100" workbookViewId="0">
      <pane ySplit="9" topLeftCell="A10" activePane="bottomLeft" state="frozen"/>
      <selection pane="bottomLeft" activeCell="D4" sqref="D4:J4"/>
    </sheetView>
  </sheetViews>
  <sheetFormatPr defaultColWidth="8.88671875" defaultRowHeight="13.2" x14ac:dyDescent="0.25"/>
  <cols>
    <col min="1" max="1" width="4.6640625" style="1" customWidth="1"/>
    <col min="2" max="2" width="7.109375" style="13" bestFit="1" customWidth="1"/>
    <col min="3" max="3" width="10.33203125" style="13" bestFit="1" customWidth="1"/>
    <col min="4" max="4" width="46.88671875" style="1" bestFit="1" customWidth="1"/>
    <col min="5" max="5" width="10.44140625" style="29" bestFit="1" customWidth="1"/>
    <col min="6" max="6" width="14.109375" style="2" customWidth="1"/>
    <col min="7" max="7" width="5.6640625" style="2" customWidth="1"/>
    <col min="8" max="8" width="12.88671875" style="1" customWidth="1"/>
    <col min="9" max="9" width="3.6640625" style="1" customWidth="1"/>
    <col min="10" max="10" width="13.33203125" style="1" customWidth="1"/>
    <col min="11" max="16384" width="8.88671875" style="1"/>
  </cols>
  <sheetData>
    <row r="1" spans="2:10" ht="79.95" customHeight="1" thickBot="1" x14ac:dyDescent="0.3">
      <c r="B1" s="97" t="s">
        <v>385</v>
      </c>
      <c r="C1" s="98"/>
      <c r="D1" s="98"/>
      <c r="E1" s="98"/>
      <c r="F1" s="98"/>
      <c r="G1" s="98"/>
      <c r="H1" s="98"/>
      <c r="I1" s="98"/>
      <c r="J1" s="99"/>
    </row>
    <row r="2" spans="2:10" ht="4.95" customHeight="1" thickBot="1" x14ac:dyDescent="0.3">
      <c r="C2" s="22"/>
    </row>
    <row r="3" spans="2:10" ht="12.75" customHeight="1" x14ac:dyDescent="0.25">
      <c r="B3" s="3"/>
      <c r="C3" s="23"/>
      <c r="D3" s="4"/>
      <c r="E3" s="34"/>
      <c r="F3" s="5"/>
      <c r="G3" s="5"/>
      <c r="H3" s="4"/>
      <c r="I3" s="4"/>
      <c r="J3" s="6"/>
    </row>
    <row r="4" spans="2:10" ht="21.6" customHeight="1" x14ac:dyDescent="0.25">
      <c r="B4" s="21"/>
      <c r="C4" s="7" t="s">
        <v>6</v>
      </c>
      <c r="D4" s="95"/>
      <c r="E4" s="95"/>
      <c r="F4" s="95"/>
      <c r="G4" s="95"/>
      <c r="H4" s="95"/>
      <c r="I4" s="95"/>
      <c r="J4" s="96"/>
    </row>
    <row r="5" spans="2:10" s="12" customFormat="1" ht="13.5" customHeight="1" thickBot="1" x14ac:dyDescent="0.3">
      <c r="B5" s="8"/>
      <c r="C5" s="24"/>
      <c r="D5" s="9"/>
      <c r="E5" s="35"/>
      <c r="F5" s="10"/>
      <c r="G5" s="10"/>
      <c r="H5" s="9"/>
      <c r="I5" s="9"/>
      <c r="J5" s="11"/>
    </row>
    <row r="6" spans="2:10" ht="3" customHeight="1" x14ac:dyDescent="0.25"/>
    <row r="7" spans="2:10" s="12" customFormat="1" ht="20.399999999999999" x14ac:dyDescent="0.25">
      <c r="B7" s="17"/>
      <c r="C7" s="94" t="s">
        <v>20</v>
      </c>
      <c r="D7" s="94"/>
      <c r="E7" s="94"/>
      <c r="F7" s="94"/>
      <c r="G7" s="94"/>
      <c r="H7" s="94"/>
      <c r="I7" s="31"/>
      <c r="J7" s="31"/>
    </row>
    <row r="8" spans="2:10" ht="4.2" customHeight="1" x14ac:dyDescent="0.25"/>
    <row r="9" spans="2:10" s="13" customFormat="1" ht="33" customHeight="1" x14ac:dyDescent="0.25">
      <c r="B9" s="79" t="s">
        <v>22</v>
      </c>
      <c r="C9" s="80" t="s">
        <v>23</v>
      </c>
      <c r="D9" s="81" t="s">
        <v>1</v>
      </c>
      <c r="E9" s="82" t="s">
        <v>2</v>
      </c>
      <c r="F9" s="83" t="s">
        <v>3</v>
      </c>
      <c r="G9" s="83"/>
      <c r="H9" s="84" t="s">
        <v>4</v>
      </c>
      <c r="I9" s="84"/>
      <c r="J9" s="85" t="s">
        <v>5</v>
      </c>
    </row>
    <row r="10" spans="2:10" x14ac:dyDescent="0.25">
      <c r="B10" s="59"/>
      <c r="C10" s="17"/>
      <c r="D10" s="14"/>
      <c r="E10" s="36"/>
      <c r="F10" s="19"/>
      <c r="G10" s="19"/>
      <c r="H10" s="14"/>
      <c r="I10" s="18"/>
      <c r="J10" s="60"/>
    </row>
    <row r="11" spans="2:10" x14ac:dyDescent="0.25">
      <c r="B11" s="59">
        <v>1</v>
      </c>
      <c r="C11" s="61" t="s">
        <v>51</v>
      </c>
      <c r="D11" s="86" t="s">
        <v>52</v>
      </c>
      <c r="E11" s="49" t="s">
        <v>59</v>
      </c>
      <c r="F11" s="50">
        <v>9200</v>
      </c>
      <c r="G11" s="19"/>
      <c r="H11" s="92"/>
      <c r="I11" s="15"/>
      <c r="J11" s="62" t="str">
        <f>IF(ISNUMBER(H11),IF(H11&gt;0,F11*H11,"NB"),"NB")</f>
        <v>NB</v>
      </c>
    </row>
    <row r="12" spans="2:10" x14ac:dyDescent="0.25">
      <c r="B12" s="59"/>
      <c r="C12" s="17"/>
      <c r="D12" s="86" t="s">
        <v>53</v>
      </c>
      <c r="E12" s="49"/>
      <c r="F12" s="50"/>
      <c r="G12" s="19"/>
      <c r="H12" s="63"/>
      <c r="I12" s="52"/>
      <c r="J12" s="64"/>
    </row>
    <row r="13" spans="2:10" x14ac:dyDescent="0.25">
      <c r="B13" s="59"/>
      <c r="C13" s="17"/>
      <c r="D13" s="86" t="s">
        <v>54</v>
      </c>
      <c r="E13" s="49" t="s">
        <v>60</v>
      </c>
      <c r="F13" s="50">
        <v>3100</v>
      </c>
      <c r="G13" s="19"/>
      <c r="H13" s="92"/>
      <c r="I13" s="15"/>
      <c r="J13" s="62" t="str">
        <f>IF(ISNUMBER(H13),IF(H13&gt;0,F13*H13,"NB"),"NB")</f>
        <v>NB</v>
      </c>
    </row>
    <row r="14" spans="2:10" x14ac:dyDescent="0.25">
      <c r="B14" s="59"/>
      <c r="C14" s="17"/>
      <c r="D14" s="86" t="s">
        <v>55</v>
      </c>
      <c r="E14" s="49"/>
      <c r="F14" s="50"/>
      <c r="G14" s="19"/>
      <c r="H14" s="63"/>
      <c r="I14" s="52"/>
      <c r="J14" s="64"/>
    </row>
    <row r="15" spans="2:10" x14ac:dyDescent="0.25">
      <c r="B15" s="59"/>
      <c r="C15" s="17"/>
      <c r="D15" s="86" t="s">
        <v>56</v>
      </c>
      <c r="E15" s="49" t="s">
        <v>50</v>
      </c>
      <c r="F15" s="50">
        <v>15800</v>
      </c>
      <c r="G15" s="19"/>
      <c r="H15" s="92"/>
      <c r="I15" s="15"/>
      <c r="J15" s="62" t="str">
        <f>IF(ISNUMBER(H15),IF(H15&gt;0,F15*H15,"NB"),"NB")</f>
        <v>NB</v>
      </c>
    </row>
    <row r="16" spans="2:10" x14ac:dyDescent="0.25">
      <c r="B16" s="59"/>
      <c r="C16" s="17"/>
      <c r="D16" s="86" t="s">
        <v>57</v>
      </c>
      <c r="E16" s="32"/>
      <c r="F16" s="19"/>
      <c r="G16" s="19"/>
      <c r="H16" s="63"/>
      <c r="I16" s="52"/>
      <c r="J16" s="64"/>
    </row>
    <row r="17" spans="2:10" ht="13.8" thickBot="1" x14ac:dyDescent="0.3">
      <c r="B17" s="59"/>
      <c r="C17" s="17"/>
      <c r="D17" s="87" t="s">
        <v>58</v>
      </c>
      <c r="E17" s="32"/>
      <c r="F17" s="20"/>
      <c r="G17" s="65">
        <f>B11</f>
        <v>1</v>
      </c>
      <c r="H17" s="20" t="s">
        <v>7</v>
      </c>
      <c r="I17" s="52"/>
      <c r="J17" s="66" t="str">
        <f>IF(OR(J11="NB",J13="NB",J15="NB"), "NB", SUM(J11:J15))</f>
        <v>NB</v>
      </c>
    </row>
    <row r="18" spans="2:10" x14ac:dyDescent="0.25">
      <c r="B18" s="59"/>
      <c r="C18" s="17"/>
      <c r="D18" s="14"/>
      <c r="E18" s="36"/>
      <c r="F18" s="19"/>
      <c r="G18" s="19"/>
      <c r="H18" s="14"/>
      <c r="I18" s="14"/>
      <c r="J18" s="60"/>
    </row>
    <row r="19" spans="2:10" x14ac:dyDescent="0.25">
      <c r="B19" s="59"/>
      <c r="C19" s="17"/>
      <c r="D19" s="14"/>
      <c r="E19" s="36"/>
      <c r="F19" s="19"/>
      <c r="G19" s="19"/>
      <c r="H19" s="14"/>
      <c r="I19" s="14"/>
      <c r="J19" s="60"/>
    </row>
    <row r="20" spans="2:10" x14ac:dyDescent="0.25">
      <c r="B20" s="59"/>
      <c r="C20" s="17"/>
      <c r="D20" s="14"/>
      <c r="E20" s="36"/>
      <c r="F20" s="19"/>
      <c r="G20" s="19"/>
      <c r="H20" s="14"/>
      <c r="I20" s="14"/>
      <c r="J20" s="60"/>
    </row>
    <row r="21" spans="2:10" x14ac:dyDescent="0.25">
      <c r="B21" s="59">
        <v>2</v>
      </c>
      <c r="C21" s="61" t="s">
        <v>62</v>
      </c>
      <c r="D21" s="86" t="s">
        <v>63</v>
      </c>
      <c r="E21" s="32" t="s">
        <v>59</v>
      </c>
      <c r="F21" s="50">
        <v>11500</v>
      </c>
      <c r="G21" s="19"/>
      <c r="H21" s="92"/>
      <c r="I21" s="15"/>
      <c r="J21" s="62" t="str">
        <f>IF(ISNUMBER(H21),IF(H21&gt;0,F21*H21,"NB"),"NB")</f>
        <v>NB</v>
      </c>
    </row>
    <row r="22" spans="2:10" x14ac:dyDescent="0.25">
      <c r="B22" s="59"/>
      <c r="C22" s="67"/>
      <c r="D22" s="86" t="s">
        <v>64</v>
      </c>
      <c r="E22" s="32"/>
      <c r="F22" s="19"/>
      <c r="G22" s="19"/>
      <c r="H22" s="63"/>
      <c r="I22" s="52"/>
      <c r="J22" s="64"/>
    </row>
    <row r="23" spans="2:10" x14ac:dyDescent="0.25">
      <c r="B23" s="59"/>
      <c r="C23" s="67"/>
      <c r="D23" s="86" t="s">
        <v>65</v>
      </c>
      <c r="E23" s="36" t="s">
        <v>60</v>
      </c>
      <c r="F23" s="50">
        <v>5000</v>
      </c>
      <c r="G23" s="19"/>
      <c r="H23" s="92"/>
      <c r="I23" s="15"/>
      <c r="J23" s="62" t="str">
        <f>IF(ISNUMBER(H23),IF(H23&gt;0,F23*H23,"NB"),"NB")</f>
        <v>NB</v>
      </c>
    </row>
    <row r="24" spans="2:10" x14ac:dyDescent="0.25">
      <c r="B24" s="59"/>
      <c r="C24" s="67"/>
      <c r="D24" s="86" t="s">
        <v>66</v>
      </c>
      <c r="E24" s="32"/>
      <c r="F24" s="19"/>
      <c r="G24" s="19"/>
      <c r="H24" s="63"/>
      <c r="I24" s="52"/>
      <c r="J24" s="64"/>
    </row>
    <row r="25" spans="2:10" x14ac:dyDescent="0.25">
      <c r="B25" s="59"/>
      <c r="C25" s="67"/>
      <c r="D25" s="86" t="s">
        <v>67</v>
      </c>
      <c r="E25" s="36" t="s">
        <v>50</v>
      </c>
      <c r="F25" s="50">
        <v>20000</v>
      </c>
      <c r="G25" s="14"/>
      <c r="H25" s="92"/>
      <c r="I25" s="15"/>
      <c r="J25" s="62" t="str">
        <f>IF(ISNUMBER(H25),IF(H25&gt;0,F25*H25,"NB"),"NB")</f>
        <v>NB</v>
      </c>
    </row>
    <row r="26" spans="2:10" x14ac:dyDescent="0.25">
      <c r="B26" s="59"/>
      <c r="C26" s="67"/>
      <c r="D26" s="86" t="s">
        <v>68</v>
      </c>
      <c r="E26" s="32"/>
      <c r="F26" s="19"/>
      <c r="G26" s="19"/>
      <c r="H26" s="63"/>
      <c r="I26" s="52"/>
      <c r="J26" s="64"/>
    </row>
    <row r="27" spans="2:10" ht="13.8" thickBot="1" x14ac:dyDescent="0.3">
      <c r="B27" s="59"/>
      <c r="C27" s="67"/>
      <c r="D27" s="87" t="s">
        <v>69</v>
      </c>
      <c r="E27" s="32"/>
      <c r="F27" s="20"/>
      <c r="G27" s="65">
        <f>B21</f>
        <v>2</v>
      </c>
      <c r="H27" s="20" t="s">
        <v>7</v>
      </c>
      <c r="I27" s="52"/>
      <c r="J27" s="66" t="str">
        <f>IF(OR(J21="NB",J23="NB", J25="NB"), "NB", SUM(J21:J25))</f>
        <v>NB</v>
      </c>
    </row>
    <row r="28" spans="2:10" x14ac:dyDescent="0.25">
      <c r="B28" s="59"/>
      <c r="C28" s="17"/>
      <c r="D28" s="14"/>
      <c r="E28" s="32"/>
      <c r="F28" s="19"/>
      <c r="G28" s="19"/>
      <c r="H28" s="14"/>
      <c r="I28" s="14"/>
      <c r="J28" s="60"/>
    </row>
    <row r="29" spans="2:10" x14ac:dyDescent="0.25">
      <c r="B29" s="59"/>
      <c r="C29" s="17"/>
      <c r="D29" s="14"/>
      <c r="E29" s="32"/>
      <c r="F29" s="14"/>
      <c r="G29" s="14"/>
      <c r="H29" s="14"/>
      <c r="I29" s="14"/>
      <c r="J29" s="60"/>
    </row>
    <row r="30" spans="2:10" x14ac:dyDescent="0.25">
      <c r="B30" s="59"/>
      <c r="C30" s="17"/>
      <c r="D30" s="14"/>
      <c r="E30" s="32"/>
      <c r="F30" s="19"/>
      <c r="G30" s="19"/>
      <c r="H30" s="63"/>
      <c r="I30" s="52"/>
      <c r="J30" s="64"/>
    </row>
    <row r="31" spans="2:10" x14ac:dyDescent="0.25">
      <c r="B31" s="59">
        <v>3</v>
      </c>
      <c r="C31" s="61" t="s">
        <v>61</v>
      </c>
      <c r="D31" s="86" t="s">
        <v>70</v>
      </c>
      <c r="E31" s="32" t="s">
        <v>59</v>
      </c>
      <c r="F31" s="50">
        <v>3500</v>
      </c>
      <c r="G31" s="19"/>
      <c r="H31" s="92"/>
      <c r="I31" s="15"/>
      <c r="J31" s="62" t="str">
        <f>IF(ISNUMBER(H31),IF(H31&gt;0,F31*H31,"NB"),"NB")</f>
        <v>NB</v>
      </c>
    </row>
    <row r="32" spans="2:10" x14ac:dyDescent="0.25">
      <c r="B32" s="59"/>
      <c r="C32" s="67"/>
      <c r="D32" s="86" t="s">
        <v>71</v>
      </c>
      <c r="E32" s="32"/>
      <c r="F32" s="19"/>
      <c r="G32" s="19"/>
      <c r="H32" s="63"/>
      <c r="I32" s="52"/>
      <c r="J32" s="64"/>
    </row>
    <row r="33" spans="2:10" x14ac:dyDescent="0.25">
      <c r="B33" s="59"/>
      <c r="C33" s="67"/>
      <c r="D33" s="86" t="s">
        <v>72</v>
      </c>
      <c r="E33" s="36" t="s">
        <v>60</v>
      </c>
      <c r="F33" s="50">
        <v>1100</v>
      </c>
      <c r="G33" s="19"/>
      <c r="H33" s="92"/>
      <c r="I33" s="15"/>
      <c r="J33" s="62" t="str">
        <f>IF(ISNUMBER(H33),IF(H33&gt;0,F33*H33,"NB"),"NB")</f>
        <v>NB</v>
      </c>
    </row>
    <row r="34" spans="2:10" x14ac:dyDescent="0.25">
      <c r="B34" s="59"/>
      <c r="C34" s="67"/>
      <c r="D34" s="86" t="s">
        <v>73</v>
      </c>
      <c r="E34" s="32"/>
      <c r="F34" s="19"/>
      <c r="G34" s="19"/>
      <c r="H34" s="63"/>
      <c r="I34" s="52"/>
      <c r="J34" s="64"/>
    </row>
    <row r="35" spans="2:10" x14ac:dyDescent="0.25">
      <c r="B35" s="59"/>
      <c r="C35" s="67"/>
      <c r="D35" s="86" t="s">
        <v>74</v>
      </c>
      <c r="E35" s="36" t="s">
        <v>50</v>
      </c>
      <c r="F35" s="50">
        <v>5800</v>
      </c>
      <c r="G35" s="14"/>
      <c r="H35" s="92"/>
      <c r="I35" s="15"/>
      <c r="J35" s="62" t="str">
        <f>IF(ISNUMBER(H35),IF(H35&gt;0,F35*H35,"NB"),"NB")</f>
        <v>NB</v>
      </c>
    </row>
    <row r="36" spans="2:10" x14ac:dyDescent="0.25">
      <c r="B36" s="59"/>
      <c r="C36" s="67"/>
      <c r="D36" s="86" t="s">
        <v>75</v>
      </c>
      <c r="E36" s="32"/>
      <c r="F36" s="19"/>
      <c r="G36" s="19"/>
      <c r="H36" s="63"/>
      <c r="I36" s="52"/>
      <c r="J36" s="64"/>
    </row>
    <row r="37" spans="2:10" ht="13.8" thickBot="1" x14ac:dyDescent="0.3">
      <c r="B37" s="59"/>
      <c r="C37" s="67"/>
      <c r="D37" s="87" t="s">
        <v>76</v>
      </c>
      <c r="E37" s="32"/>
      <c r="F37" s="20"/>
      <c r="G37" s="65">
        <f>B31</f>
        <v>3</v>
      </c>
      <c r="H37" s="20" t="s">
        <v>7</v>
      </c>
      <c r="I37" s="52"/>
      <c r="J37" s="66" t="str">
        <f>IF(OR(J31="NB",J33="NB", J35="NB"), "NB", SUM(J31:J35))</f>
        <v>NB</v>
      </c>
    </row>
    <row r="38" spans="2:10" x14ac:dyDescent="0.25">
      <c r="B38" s="59"/>
      <c r="C38" s="17"/>
      <c r="D38" s="14"/>
      <c r="E38" s="32"/>
      <c r="F38" s="19"/>
      <c r="G38" s="19"/>
      <c r="H38" s="14"/>
      <c r="I38" s="14"/>
      <c r="J38" s="60"/>
    </row>
    <row r="39" spans="2:10" x14ac:dyDescent="0.25">
      <c r="B39" s="59"/>
      <c r="C39" s="17"/>
      <c r="D39" s="14"/>
      <c r="E39" s="32"/>
      <c r="F39" s="19"/>
      <c r="G39" s="19"/>
      <c r="H39" s="63"/>
      <c r="I39" s="52"/>
      <c r="J39" s="64"/>
    </row>
    <row r="40" spans="2:10" x14ac:dyDescent="0.25">
      <c r="B40" s="59"/>
      <c r="C40" s="17"/>
      <c r="D40" s="14"/>
      <c r="E40" s="32"/>
      <c r="F40" s="19"/>
      <c r="G40" s="19"/>
      <c r="H40" s="63"/>
      <c r="I40" s="52"/>
      <c r="J40" s="64"/>
    </row>
    <row r="41" spans="2:10" x14ac:dyDescent="0.25">
      <c r="B41" s="59">
        <v>4</v>
      </c>
      <c r="C41" s="61" t="s">
        <v>77</v>
      </c>
      <c r="D41" s="86" t="s">
        <v>78</v>
      </c>
      <c r="E41" s="32" t="s">
        <v>59</v>
      </c>
      <c r="F41" s="50">
        <v>12800</v>
      </c>
      <c r="G41" s="19"/>
      <c r="H41" s="92"/>
      <c r="I41" s="15"/>
      <c r="J41" s="62" t="str">
        <f>IF(ISNUMBER(H41),IF(H41&gt;0,F41*H41,"NB"),"NB")</f>
        <v>NB</v>
      </c>
    </row>
    <row r="42" spans="2:10" x14ac:dyDescent="0.25">
      <c r="B42" s="59"/>
      <c r="C42" s="67"/>
      <c r="D42" s="86" t="s">
        <v>79</v>
      </c>
      <c r="E42" s="32"/>
      <c r="F42" s="19"/>
      <c r="G42" s="19"/>
      <c r="H42" s="63"/>
      <c r="I42" s="52"/>
      <c r="J42" s="64"/>
    </row>
    <row r="43" spans="2:10" x14ac:dyDescent="0.25">
      <c r="B43" s="59"/>
      <c r="C43" s="67"/>
      <c r="D43" s="86" t="s">
        <v>80</v>
      </c>
      <c r="E43" s="36" t="s">
        <v>60</v>
      </c>
      <c r="F43" s="50">
        <v>4000</v>
      </c>
      <c r="G43" s="19"/>
      <c r="H43" s="92"/>
      <c r="I43" s="15"/>
      <c r="J43" s="62" t="str">
        <f>IF(ISNUMBER(H43),IF(H43&gt;0,F43*H43,"NB"),"NB")</f>
        <v>NB</v>
      </c>
    </row>
    <row r="44" spans="2:10" x14ac:dyDescent="0.25">
      <c r="B44" s="59"/>
      <c r="C44" s="67"/>
      <c r="D44" s="86" t="s">
        <v>81</v>
      </c>
      <c r="E44" s="32"/>
      <c r="F44" s="19"/>
      <c r="G44" s="19"/>
      <c r="H44" s="63"/>
      <c r="I44" s="52"/>
      <c r="J44" s="64"/>
    </row>
    <row r="45" spans="2:10" x14ac:dyDescent="0.25">
      <c r="B45" s="59"/>
      <c r="C45" s="67"/>
      <c r="D45" s="86" t="s">
        <v>82</v>
      </c>
      <c r="E45" s="36" t="s">
        <v>50</v>
      </c>
      <c r="F45" s="50">
        <v>22200</v>
      </c>
      <c r="G45" s="14"/>
      <c r="H45" s="92"/>
      <c r="I45" s="15"/>
      <c r="J45" s="62" t="str">
        <f>IF(ISNUMBER(H45),IF(H45&gt;0,F45*H45,"NB"),"NB")</f>
        <v>NB</v>
      </c>
    </row>
    <row r="46" spans="2:10" x14ac:dyDescent="0.25">
      <c r="B46" s="59"/>
      <c r="C46" s="67"/>
      <c r="D46" s="86" t="s">
        <v>83</v>
      </c>
      <c r="E46" s="32"/>
      <c r="F46" s="19"/>
      <c r="G46" s="19"/>
      <c r="H46" s="63"/>
      <c r="I46" s="52"/>
      <c r="J46" s="64"/>
    </row>
    <row r="47" spans="2:10" ht="13.8" thickBot="1" x14ac:dyDescent="0.3">
      <c r="B47" s="59"/>
      <c r="C47" s="67"/>
      <c r="D47" s="87" t="s">
        <v>84</v>
      </c>
      <c r="E47" s="32"/>
      <c r="F47" s="20"/>
      <c r="G47" s="65">
        <f>B41</f>
        <v>4</v>
      </c>
      <c r="H47" s="20" t="s">
        <v>7</v>
      </c>
      <c r="I47" s="52"/>
      <c r="J47" s="66" t="str">
        <f>IF(OR(J41="NB",J43="NB", J45="NB"), "NB", SUM(J41:J45))</f>
        <v>NB</v>
      </c>
    </row>
    <row r="48" spans="2:10" x14ac:dyDescent="0.25">
      <c r="B48" s="59"/>
      <c r="C48" s="17"/>
      <c r="D48" s="14"/>
      <c r="E48" s="32"/>
      <c r="F48" s="19"/>
      <c r="G48" s="19"/>
      <c r="H48" s="63"/>
      <c r="I48" s="52"/>
      <c r="J48" s="64"/>
    </row>
    <row r="49" spans="2:10" x14ac:dyDescent="0.25">
      <c r="B49" s="59"/>
      <c r="C49" s="17"/>
      <c r="D49" s="14"/>
      <c r="E49" s="36"/>
      <c r="F49" s="19"/>
      <c r="G49" s="19"/>
      <c r="H49" s="14"/>
      <c r="I49" s="14"/>
      <c r="J49" s="60"/>
    </row>
    <row r="50" spans="2:10" x14ac:dyDescent="0.25">
      <c r="B50" s="59"/>
      <c r="C50" s="17"/>
      <c r="D50" s="14"/>
      <c r="E50" s="36"/>
      <c r="F50" s="19"/>
      <c r="G50" s="19"/>
      <c r="H50" s="14"/>
      <c r="I50" s="14"/>
      <c r="J50" s="60"/>
    </row>
    <row r="51" spans="2:10" x14ac:dyDescent="0.25">
      <c r="B51" s="59">
        <v>5</v>
      </c>
      <c r="C51" s="61">
        <v>360363</v>
      </c>
      <c r="D51" s="86" t="s">
        <v>26</v>
      </c>
      <c r="E51" s="32" t="s">
        <v>90</v>
      </c>
      <c r="F51" s="50">
        <v>11500</v>
      </c>
      <c r="G51" s="19"/>
      <c r="H51" s="92"/>
      <c r="I51" s="15"/>
      <c r="J51" s="62" t="str">
        <f>IF(ISNUMBER(H51),IF(H51&gt;0,F51*H51,"NB"),"NB")</f>
        <v>NB</v>
      </c>
    </row>
    <row r="52" spans="2:10" x14ac:dyDescent="0.25">
      <c r="B52" s="59"/>
      <c r="C52" s="67"/>
      <c r="D52" s="86" t="s">
        <v>85</v>
      </c>
      <c r="E52" s="32"/>
      <c r="F52" s="19"/>
      <c r="G52" s="19"/>
      <c r="H52" s="63"/>
      <c r="I52" s="52"/>
      <c r="J52" s="64"/>
    </row>
    <row r="53" spans="2:10" x14ac:dyDescent="0.25">
      <c r="B53" s="59"/>
      <c r="C53" s="67"/>
      <c r="D53" s="86" t="s">
        <v>86</v>
      </c>
      <c r="E53" s="36" t="s">
        <v>50</v>
      </c>
      <c r="F53" s="50">
        <v>12000</v>
      </c>
      <c r="G53" s="14"/>
      <c r="H53" s="92"/>
      <c r="I53" s="15"/>
      <c r="J53" s="62" t="str">
        <f>IF(ISNUMBER(H53),IF(H53&gt;0,F53*H53,"NB"),"NB")</f>
        <v>NB</v>
      </c>
    </row>
    <row r="54" spans="2:10" x14ac:dyDescent="0.25">
      <c r="B54" s="59"/>
      <c r="C54" s="67"/>
      <c r="D54" s="86" t="s">
        <v>41</v>
      </c>
      <c r="E54" s="32"/>
      <c r="F54" s="19"/>
      <c r="G54" s="19"/>
      <c r="H54" s="63"/>
      <c r="I54" s="52"/>
      <c r="J54" s="64"/>
    </row>
    <row r="55" spans="2:10" x14ac:dyDescent="0.25">
      <c r="B55" s="59"/>
      <c r="C55" s="67"/>
      <c r="D55" s="86" t="s">
        <v>87</v>
      </c>
      <c r="E55" s="32"/>
      <c r="F55" s="50"/>
      <c r="G55" s="18"/>
      <c r="H55" s="15"/>
      <c r="I55" s="15"/>
      <c r="J55" s="68"/>
    </row>
    <row r="56" spans="2:10" x14ac:dyDescent="0.25">
      <c r="B56" s="59"/>
      <c r="C56" s="67"/>
      <c r="D56" s="86" t="s">
        <v>88</v>
      </c>
      <c r="E56" s="32"/>
      <c r="F56" s="19"/>
      <c r="G56" s="19"/>
      <c r="H56" s="63"/>
      <c r="I56" s="52"/>
      <c r="J56" s="64"/>
    </row>
    <row r="57" spans="2:10" ht="13.8" thickBot="1" x14ac:dyDescent="0.3">
      <c r="B57" s="59"/>
      <c r="C57" s="67"/>
      <c r="D57" s="87" t="s">
        <v>89</v>
      </c>
      <c r="E57" s="32"/>
      <c r="F57" s="20"/>
      <c r="G57" s="65">
        <f>B51</f>
        <v>5</v>
      </c>
      <c r="H57" s="20" t="s">
        <v>7</v>
      </c>
      <c r="I57" s="52"/>
      <c r="J57" s="66" t="str">
        <f>IF(OR(J51="NB",J53="NB", J55="NB"), "NB", SUM(J51:J55))</f>
        <v>NB</v>
      </c>
    </row>
    <row r="58" spans="2:10" x14ac:dyDescent="0.25">
      <c r="B58" s="59"/>
      <c r="C58" s="17"/>
      <c r="D58" s="14"/>
      <c r="E58" s="32"/>
      <c r="F58" s="19"/>
      <c r="G58" s="19"/>
      <c r="H58" s="14"/>
      <c r="I58" s="14"/>
      <c r="J58" s="60"/>
    </row>
    <row r="59" spans="2:10" x14ac:dyDescent="0.25">
      <c r="B59" s="59"/>
      <c r="C59" s="17"/>
      <c r="D59" s="14"/>
      <c r="E59" s="36"/>
      <c r="F59" s="19"/>
      <c r="G59" s="19"/>
      <c r="H59" s="14"/>
      <c r="I59" s="14"/>
      <c r="J59" s="60"/>
    </row>
    <row r="60" spans="2:10" x14ac:dyDescent="0.25">
      <c r="B60" s="59"/>
      <c r="C60" s="17"/>
      <c r="D60" s="14"/>
      <c r="E60" s="36"/>
      <c r="F60" s="19"/>
      <c r="G60" s="19"/>
      <c r="H60" s="14"/>
      <c r="I60" s="14"/>
      <c r="J60" s="60"/>
    </row>
    <row r="61" spans="2:10" x14ac:dyDescent="0.25">
      <c r="B61" s="59">
        <v>6</v>
      </c>
      <c r="C61" s="61">
        <v>360392</v>
      </c>
      <c r="D61" s="86" t="s">
        <v>26</v>
      </c>
      <c r="E61" s="49" t="s">
        <v>90</v>
      </c>
      <c r="F61" s="50">
        <v>9400</v>
      </c>
      <c r="G61" s="19"/>
      <c r="H61" s="92"/>
      <c r="I61" s="15"/>
      <c r="J61" s="62" t="str">
        <f>IF(ISNUMBER(H61),IF(H61&gt;0,F61*H61,"NB"),"NB")</f>
        <v>NB</v>
      </c>
    </row>
    <row r="62" spans="2:10" x14ac:dyDescent="0.25">
      <c r="B62" s="59"/>
      <c r="C62" s="17"/>
      <c r="D62" s="86" t="s">
        <v>92</v>
      </c>
      <c r="E62" s="49"/>
      <c r="F62" s="50"/>
      <c r="G62" s="19"/>
      <c r="H62" s="63"/>
      <c r="I62" s="52"/>
      <c r="J62" s="64"/>
    </row>
    <row r="63" spans="2:10" x14ac:dyDescent="0.25">
      <c r="B63" s="59"/>
      <c r="C63" s="17"/>
      <c r="D63" s="86" t="s">
        <v>93</v>
      </c>
      <c r="E63" s="49" t="s">
        <v>48</v>
      </c>
      <c r="F63" s="50">
        <v>4700</v>
      </c>
      <c r="G63" s="19"/>
      <c r="H63" s="92"/>
      <c r="I63" s="15"/>
      <c r="J63" s="62" t="str">
        <f>IF(ISNUMBER(H63),IF(H63&gt;0,F63*H63,"NB"),"NB")</f>
        <v>NB</v>
      </c>
    </row>
    <row r="64" spans="2:10" x14ac:dyDescent="0.25">
      <c r="B64" s="59"/>
      <c r="C64" s="17"/>
      <c r="D64" s="86" t="s">
        <v>94</v>
      </c>
      <c r="E64" s="49"/>
      <c r="F64" s="50"/>
      <c r="G64" s="19"/>
      <c r="H64" s="63"/>
      <c r="I64" s="52"/>
      <c r="J64" s="64"/>
    </row>
    <row r="65" spans="2:10" x14ac:dyDescent="0.25">
      <c r="B65" s="59"/>
      <c r="C65" s="17"/>
      <c r="D65" s="86" t="s">
        <v>95</v>
      </c>
      <c r="E65" s="49" t="s">
        <v>50</v>
      </c>
      <c r="F65" s="50">
        <v>17600</v>
      </c>
      <c r="G65" s="19"/>
      <c r="H65" s="92"/>
      <c r="I65" s="15"/>
      <c r="J65" s="62" t="str">
        <f>IF(ISNUMBER(H65),IF(H65&gt;0,F65*H65,"NB"),"NB")</f>
        <v>NB</v>
      </c>
    </row>
    <row r="66" spans="2:10" x14ac:dyDescent="0.25">
      <c r="B66" s="59"/>
      <c r="C66" s="17"/>
      <c r="D66" s="86" t="s">
        <v>96</v>
      </c>
      <c r="E66" s="32"/>
      <c r="F66" s="19"/>
      <c r="G66" s="19"/>
      <c r="H66" s="63"/>
      <c r="I66" s="52"/>
      <c r="J66" s="64"/>
    </row>
    <row r="67" spans="2:10" ht="13.8" thickBot="1" x14ac:dyDescent="0.3">
      <c r="B67" s="59"/>
      <c r="C67" s="17"/>
      <c r="D67" s="86" t="s">
        <v>97</v>
      </c>
      <c r="E67" s="32"/>
      <c r="F67" s="20"/>
      <c r="G67" s="65">
        <f>B61</f>
        <v>6</v>
      </c>
      <c r="H67" s="20" t="s">
        <v>7</v>
      </c>
      <c r="I67" s="52"/>
      <c r="J67" s="66" t="str">
        <f>IF(OR(J61="NB",J63="NB",J65="NB"), "NB", SUM(J61:J65))</f>
        <v>NB</v>
      </c>
    </row>
    <row r="68" spans="2:10" x14ac:dyDescent="0.25">
      <c r="B68" s="59"/>
      <c r="C68" s="17"/>
      <c r="D68" s="14"/>
      <c r="E68" s="32"/>
      <c r="F68" s="19"/>
      <c r="G68" s="19"/>
      <c r="H68" s="14"/>
      <c r="I68" s="14"/>
      <c r="J68" s="60"/>
    </row>
    <row r="69" spans="2:10" x14ac:dyDescent="0.25">
      <c r="B69" s="59"/>
      <c r="C69" s="17"/>
      <c r="D69" s="14"/>
      <c r="E69" s="36"/>
      <c r="F69" s="19"/>
      <c r="G69" s="19"/>
      <c r="H69" s="14"/>
      <c r="I69" s="14"/>
      <c r="J69" s="60"/>
    </row>
    <row r="70" spans="2:10" x14ac:dyDescent="0.25">
      <c r="B70" s="59"/>
      <c r="C70" s="17"/>
      <c r="D70" s="14"/>
      <c r="E70" s="36"/>
      <c r="F70" s="19"/>
      <c r="G70" s="19"/>
      <c r="H70" s="14"/>
      <c r="I70" s="14"/>
      <c r="J70" s="60"/>
    </row>
    <row r="71" spans="2:10" x14ac:dyDescent="0.25">
      <c r="B71" s="59">
        <v>7</v>
      </c>
      <c r="C71" s="61">
        <v>360393</v>
      </c>
      <c r="D71" s="86" t="s">
        <v>28</v>
      </c>
      <c r="E71" s="49" t="s">
        <v>90</v>
      </c>
      <c r="F71" s="50">
        <v>9500</v>
      </c>
      <c r="G71" s="19"/>
      <c r="H71" s="92"/>
      <c r="I71" s="15"/>
      <c r="J71" s="62" t="str">
        <f>IF(ISNUMBER(H71),IF(H71&gt;0,F71*H71,"NB"),"NB")</f>
        <v>NB</v>
      </c>
    </row>
    <row r="72" spans="2:10" x14ac:dyDescent="0.25">
      <c r="B72" s="59"/>
      <c r="C72" s="17"/>
      <c r="D72" s="86" t="s">
        <v>98</v>
      </c>
      <c r="E72" s="49"/>
      <c r="F72" s="50"/>
      <c r="G72" s="19"/>
      <c r="H72" s="63"/>
      <c r="I72" s="52"/>
      <c r="J72" s="64"/>
    </row>
    <row r="73" spans="2:10" x14ac:dyDescent="0.25">
      <c r="B73" s="59"/>
      <c r="C73" s="17"/>
      <c r="D73" s="86" t="s">
        <v>99</v>
      </c>
      <c r="E73" s="49" t="s">
        <v>48</v>
      </c>
      <c r="F73" s="50">
        <v>950</v>
      </c>
      <c r="G73" s="19"/>
      <c r="H73" s="92"/>
      <c r="I73" s="15"/>
      <c r="J73" s="62" t="str">
        <f>IF(ISNUMBER(H73),IF(H73&gt;0,F73*H73,"NB"),"NB")</f>
        <v>NB</v>
      </c>
    </row>
    <row r="74" spans="2:10" x14ac:dyDescent="0.25">
      <c r="B74" s="59"/>
      <c r="C74" s="17"/>
      <c r="D74" s="86" t="s">
        <v>45</v>
      </c>
      <c r="E74" s="49"/>
      <c r="F74" s="50"/>
      <c r="G74" s="19"/>
      <c r="H74" s="63"/>
      <c r="I74" s="52"/>
      <c r="J74" s="64"/>
    </row>
    <row r="75" spans="2:10" x14ac:dyDescent="0.25">
      <c r="B75" s="59"/>
      <c r="C75" s="17"/>
      <c r="D75" s="86" t="s">
        <v>100</v>
      </c>
      <c r="E75" s="49" t="s">
        <v>50</v>
      </c>
      <c r="F75" s="50">
        <v>12000</v>
      </c>
      <c r="G75" s="19"/>
      <c r="H75" s="92"/>
      <c r="I75" s="15"/>
      <c r="J75" s="62" t="str">
        <f>IF(ISNUMBER(H75),IF(H75&gt;0,F75*H75,"NB"),"NB")</f>
        <v>NB</v>
      </c>
    </row>
    <row r="76" spans="2:10" x14ac:dyDescent="0.25">
      <c r="B76" s="59"/>
      <c r="C76" s="17"/>
      <c r="D76" s="86" t="s">
        <v>101</v>
      </c>
      <c r="E76" s="32"/>
      <c r="F76" s="19"/>
      <c r="G76" s="19"/>
      <c r="H76" s="63"/>
      <c r="I76" s="52"/>
      <c r="J76" s="64"/>
    </row>
    <row r="77" spans="2:10" ht="13.8" thickBot="1" x14ac:dyDescent="0.3">
      <c r="B77" s="59"/>
      <c r="C77" s="17"/>
      <c r="D77" s="86" t="s">
        <v>46</v>
      </c>
      <c r="E77" s="32"/>
      <c r="F77" s="20"/>
      <c r="G77" s="65">
        <f>B71</f>
        <v>7</v>
      </c>
      <c r="H77" s="20" t="s">
        <v>7</v>
      </c>
      <c r="I77" s="52"/>
      <c r="J77" s="66" t="str">
        <f>IF(OR(J71="NB",J73="NB",J75="NB"), "NB", SUM(J71:J75))</f>
        <v>NB</v>
      </c>
    </row>
    <row r="78" spans="2:10" x14ac:dyDescent="0.25">
      <c r="B78" s="59"/>
      <c r="C78" s="17"/>
      <c r="D78" s="14"/>
      <c r="E78" s="36"/>
      <c r="F78" s="19"/>
      <c r="G78" s="19"/>
      <c r="H78" s="14"/>
      <c r="I78" s="14"/>
      <c r="J78" s="60"/>
    </row>
    <row r="79" spans="2:10" x14ac:dyDescent="0.25">
      <c r="B79" s="59"/>
      <c r="C79" s="17"/>
      <c r="D79" s="14"/>
      <c r="E79" s="36"/>
      <c r="F79" s="19"/>
      <c r="G79" s="19"/>
      <c r="H79" s="14"/>
      <c r="I79" s="14"/>
      <c r="J79" s="60"/>
    </row>
    <row r="80" spans="2:10" x14ac:dyDescent="0.25">
      <c r="B80" s="59"/>
      <c r="C80" s="17"/>
      <c r="D80" s="14"/>
      <c r="E80" s="36"/>
      <c r="F80" s="19"/>
      <c r="G80" s="19"/>
      <c r="H80" s="14"/>
      <c r="I80" s="14"/>
      <c r="J80" s="60"/>
    </row>
    <row r="81" spans="2:10" x14ac:dyDescent="0.25">
      <c r="B81" s="59">
        <v>8</v>
      </c>
      <c r="C81" s="61">
        <v>360394</v>
      </c>
      <c r="D81" s="86" t="s">
        <v>25</v>
      </c>
      <c r="E81" s="49" t="s">
        <v>59</v>
      </c>
      <c r="F81" s="50">
        <v>7800</v>
      </c>
      <c r="G81" s="19"/>
      <c r="H81" s="92"/>
      <c r="I81" s="15"/>
      <c r="J81" s="62" t="str">
        <f>IF(ISNUMBER(H81),IF(H81&gt;0,F81*H81,"NB"),"NB")</f>
        <v>NB</v>
      </c>
    </row>
    <row r="82" spans="2:10" x14ac:dyDescent="0.25">
      <c r="B82" s="59"/>
      <c r="C82" s="17"/>
      <c r="D82" s="86" t="s">
        <v>102</v>
      </c>
      <c r="E82" s="49"/>
      <c r="F82" s="50"/>
      <c r="G82" s="19"/>
      <c r="H82" s="63"/>
      <c r="I82" s="52"/>
      <c r="J82" s="64"/>
    </row>
    <row r="83" spans="2:10" x14ac:dyDescent="0.25">
      <c r="B83" s="59"/>
      <c r="C83" s="17"/>
      <c r="D83" s="86" t="s">
        <v>103</v>
      </c>
      <c r="E83" s="49">
        <v>402.01890300000002</v>
      </c>
      <c r="F83" s="50">
        <v>3900</v>
      </c>
      <c r="G83" s="19"/>
      <c r="H83" s="92"/>
      <c r="I83" s="15"/>
      <c r="J83" s="62" t="str">
        <f>IF(ISNUMBER(H83),IF(H83&gt;0,F83*H83,"NB"),"NB")</f>
        <v>NB</v>
      </c>
    </row>
    <row r="84" spans="2:10" x14ac:dyDescent="0.25">
      <c r="B84" s="59"/>
      <c r="C84" s="17"/>
      <c r="D84" s="86" t="s">
        <v>104</v>
      </c>
      <c r="E84" s="49"/>
      <c r="F84" s="50"/>
      <c r="G84" s="19"/>
      <c r="H84" s="63"/>
      <c r="I84" s="52"/>
      <c r="J84" s="64"/>
    </row>
    <row r="85" spans="2:10" x14ac:dyDescent="0.25">
      <c r="B85" s="59"/>
      <c r="C85" s="17"/>
      <c r="D85" s="86" t="s">
        <v>105</v>
      </c>
      <c r="E85" s="49">
        <v>407.0102</v>
      </c>
      <c r="F85" s="50">
        <v>14000</v>
      </c>
      <c r="G85" s="19"/>
      <c r="H85" s="92"/>
      <c r="I85" s="15"/>
      <c r="J85" s="62" t="str">
        <f>IF(ISNUMBER(H85),IF(H85&gt;0,F85*H85,"NB"),"NB")</f>
        <v>NB</v>
      </c>
    </row>
    <row r="86" spans="2:10" x14ac:dyDescent="0.25">
      <c r="B86" s="59"/>
      <c r="C86" s="17"/>
      <c r="D86" s="86" t="s">
        <v>106</v>
      </c>
      <c r="E86" s="32"/>
      <c r="F86" s="19"/>
      <c r="G86" s="19"/>
      <c r="H86" s="63"/>
      <c r="I86" s="52"/>
      <c r="J86" s="64"/>
    </row>
    <row r="87" spans="2:10" ht="13.8" thickBot="1" x14ac:dyDescent="0.3">
      <c r="B87" s="59"/>
      <c r="C87" s="17"/>
      <c r="D87" s="86" t="s">
        <v>24</v>
      </c>
      <c r="E87" s="32"/>
      <c r="F87" s="20"/>
      <c r="G87" s="65">
        <f>B81</f>
        <v>8</v>
      </c>
      <c r="H87" s="20" t="s">
        <v>7</v>
      </c>
      <c r="I87" s="52"/>
      <c r="J87" s="66" t="str">
        <f>IF(OR(J81="NB",J83="NB",J85="NB"), "NB", SUM(J81:J85))</f>
        <v>NB</v>
      </c>
    </row>
    <row r="88" spans="2:10" x14ac:dyDescent="0.25">
      <c r="B88" s="59"/>
      <c r="C88" s="17"/>
      <c r="D88" s="14"/>
      <c r="E88" s="36"/>
      <c r="F88" s="19"/>
      <c r="G88" s="19"/>
      <c r="H88" s="14"/>
      <c r="I88" s="14"/>
      <c r="J88" s="60"/>
    </row>
    <row r="89" spans="2:10" x14ac:dyDescent="0.25">
      <c r="B89" s="59"/>
      <c r="C89" s="17"/>
      <c r="D89" s="14"/>
      <c r="E89" s="36"/>
      <c r="F89" s="19"/>
      <c r="G89" s="19"/>
      <c r="H89" s="14"/>
      <c r="I89" s="14"/>
      <c r="J89" s="60"/>
    </row>
    <row r="90" spans="2:10" x14ac:dyDescent="0.25">
      <c r="B90" s="59"/>
      <c r="C90" s="17"/>
      <c r="D90" s="14"/>
      <c r="E90" s="36"/>
      <c r="F90" s="19"/>
      <c r="G90" s="19"/>
      <c r="H90" s="14"/>
      <c r="I90" s="14"/>
      <c r="J90" s="60"/>
    </row>
    <row r="91" spans="2:10" x14ac:dyDescent="0.25">
      <c r="B91" s="59">
        <v>9</v>
      </c>
      <c r="C91" s="61">
        <v>360395</v>
      </c>
      <c r="D91" s="86" t="s">
        <v>26</v>
      </c>
      <c r="E91" s="49">
        <v>402.09630299999998</v>
      </c>
      <c r="F91" s="50">
        <v>12000</v>
      </c>
      <c r="G91" s="19"/>
      <c r="H91" s="92"/>
      <c r="I91" s="15"/>
      <c r="J91" s="62" t="str">
        <f>IF(ISNUMBER(H91),IF(H91&gt;0,F91*H91,"NB"),"NB")</f>
        <v>NB</v>
      </c>
    </row>
    <row r="92" spans="2:10" x14ac:dyDescent="0.25">
      <c r="B92" s="59"/>
      <c r="C92" s="17"/>
      <c r="D92" s="86" t="s">
        <v>85</v>
      </c>
      <c r="E92" s="49"/>
      <c r="F92" s="50"/>
      <c r="G92" s="19"/>
      <c r="H92" s="63"/>
      <c r="I92" s="52"/>
      <c r="J92" s="64"/>
    </row>
    <row r="93" spans="2:10" x14ac:dyDescent="0.25">
      <c r="B93" s="59"/>
      <c r="C93" s="17"/>
      <c r="D93" s="86" t="s">
        <v>107</v>
      </c>
      <c r="E93" s="49">
        <v>402.01890300000002</v>
      </c>
      <c r="F93" s="50">
        <v>5000</v>
      </c>
      <c r="G93" s="19"/>
      <c r="H93" s="92"/>
      <c r="I93" s="15"/>
      <c r="J93" s="62" t="str">
        <f>IF(ISNUMBER(H93),IF(H93&gt;0,F93*H93,"NB"),"NB")</f>
        <v>NB</v>
      </c>
    </row>
    <row r="94" spans="2:10" x14ac:dyDescent="0.25">
      <c r="B94" s="59"/>
      <c r="C94" s="17"/>
      <c r="D94" s="86" t="s">
        <v>41</v>
      </c>
      <c r="E94" s="49"/>
      <c r="F94" s="50"/>
      <c r="G94" s="19"/>
      <c r="H94" s="63"/>
      <c r="I94" s="52"/>
      <c r="J94" s="64"/>
    </row>
    <row r="95" spans="2:10" x14ac:dyDescent="0.25">
      <c r="B95" s="59"/>
      <c r="C95" s="17"/>
      <c r="D95" s="86" t="s">
        <v>108</v>
      </c>
      <c r="E95" s="49">
        <v>407.0102</v>
      </c>
      <c r="F95" s="50">
        <v>20000</v>
      </c>
      <c r="G95" s="19"/>
      <c r="H95" s="92"/>
      <c r="I95" s="15"/>
      <c r="J95" s="62" t="str">
        <f>IF(ISNUMBER(H95),IF(H95&gt;0,F95*H95,"NB"),"NB")</f>
        <v>NB</v>
      </c>
    </row>
    <row r="96" spans="2:10" x14ac:dyDescent="0.25">
      <c r="B96" s="59"/>
      <c r="C96" s="17"/>
      <c r="D96" s="86" t="s">
        <v>109</v>
      </c>
      <c r="E96" s="32"/>
      <c r="F96" s="19"/>
      <c r="G96" s="19"/>
      <c r="H96" s="63"/>
      <c r="I96" s="52"/>
      <c r="J96" s="64"/>
    </row>
    <row r="97" spans="2:10" ht="13.8" thickBot="1" x14ac:dyDescent="0.3">
      <c r="B97" s="59"/>
      <c r="C97" s="17"/>
      <c r="D97" s="86" t="s">
        <v>110</v>
      </c>
      <c r="E97" s="32"/>
      <c r="F97" s="20"/>
      <c r="G97" s="65">
        <f>B91</f>
        <v>9</v>
      </c>
      <c r="H97" s="20" t="s">
        <v>7</v>
      </c>
      <c r="I97" s="52"/>
      <c r="J97" s="66" t="str">
        <f>IF(OR(J91="NB",J93="NB",J95="NB"), "NB", SUM(J91:J95))</f>
        <v>NB</v>
      </c>
    </row>
    <row r="98" spans="2:10" x14ac:dyDescent="0.25">
      <c r="B98" s="59"/>
      <c r="C98" s="17"/>
      <c r="D98" s="14"/>
      <c r="E98" s="32"/>
      <c r="F98" s="20"/>
      <c r="G98" s="65"/>
      <c r="H98" s="20"/>
      <c r="I98" s="52"/>
      <c r="J98" s="69"/>
    </row>
    <row r="99" spans="2:10" x14ac:dyDescent="0.25">
      <c r="B99" s="59"/>
      <c r="C99" s="17"/>
      <c r="D99" s="14"/>
      <c r="E99" s="32"/>
      <c r="F99" s="19"/>
      <c r="G99" s="19"/>
      <c r="H99" s="63"/>
      <c r="I99" s="52"/>
      <c r="J99" s="64"/>
    </row>
    <row r="100" spans="2:10" x14ac:dyDescent="0.25">
      <c r="B100" s="59"/>
      <c r="C100" s="17"/>
      <c r="D100" s="14"/>
      <c r="E100" s="32"/>
      <c r="F100" s="19"/>
      <c r="G100" s="19"/>
      <c r="H100" s="63"/>
      <c r="I100" s="52"/>
      <c r="J100" s="64"/>
    </row>
    <row r="101" spans="2:10" x14ac:dyDescent="0.25">
      <c r="B101" s="59">
        <v>10</v>
      </c>
      <c r="C101" s="61">
        <v>360396</v>
      </c>
      <c r="D101" s="86" t="s">
        <v>27</v>
      </c>
      <c r="E101" s="88">
        <v>402.09630299999998</v>
      </c>
      <c r="F101" s="50">
        <v>4000</v>
      </c>
      <c r="G101" s="19"/>
      <c r="H101" s="92"/>
      <c r="I101" s="15"/>
      <c r="J101" s="62" t="str">
        <f>IF(ISNUMBER(H101),IF(H101&gt;0,F101*H101,"NB"),"NB")</f>
        <v>NB</v>
      </c>
    </row>
    <row r="102" spans="2:10" x14ac:dyDescent="0.25">
      <c r="B102" s="59"/>
      <c r="C102" s="67"/>
      <c r="D102" s="86" t="s">
        <v>111</v>
      </c>
      <c r="E102" s="32"/>
      <c r="F102" s="19"/>
      <c r="G102" s="19"/>
      <c r="H102" s="63"/>
      <c r="I102" s="52"/>
      <c r="J102" s="64"/>
    </row>
    <row r="103" spans="2:10" x14ac:dyDescent="0.25">
      <c r="B103" s="59"/>
      <c r="C103" s="67"/>
      <c r="D103" s="86" t="s">
        <v>112</v>
      </c>
      <c r="E103" s="36" t="s">
        <v>48</v>
      </c>
      <c r="F103" s="50">
        <v>2000</v>
      </c>
      <c r="G103" s="19"/>
      <c r="H103" s="92"/>
      <c r="I103" s="15"/>
      <c r="J103" s="62" t="str">
        <f>IF(ISNUMBER(H103),IF(H103&gt;0,F103*H103,"NB"),"NB")</f>
        <v>NB</v>
      </c>
    </row>
    <row r="104" spans="2:10" x14ac:dyDescent="0.25">
      <c r="B104" s="59"/>
      <c r="C104" s="67"/>
      <c r="D104" s="86" t="s">
        <v>113</v>
      </c>
      <c r="E104" s="32"/>
      <c r="F104" s="19"/>
      <c r="G104" s="19"/>
      <c r="H104" s="63"/>
      <c r="I104" s="52"/>
      <c r="J104" s="64"/>
    </row>
    <row r="105" spans="2:10" x14ac:dyDescent="0.25">
      <c r="B105" s="59"/>
      <c r="C105" s="67"/>
      <c r="D105" s="86" t="s">
        <v>114</v>
      </c>
      <c r="E105" s="36">
        <v>407.0102</v>
      </c>
      <c r="F105" s="50">
        <v>6900</v>
      </c>
      <c r="G105" s="19"/>
      <c r="H105" s="92"/>
      <c r="I105" s="15"/>
      <c r="J105" s="62" t="str">
        <f>IF(ISNUMBER(H105),IF(H105&gt;0,F105*H105,"NB"),"NB")</f>
        <v>NB</v>
      </c>
    </row>
    <row r="106" spans="2:10" x14ac:dyDescent="0.25">
      <c r="B106" s="59"/>
      <c r="C106" s="67"/>
      <c r="D106" s="86" t="s">
        <v>115</v>
      </c>
      <c r="E106" s="32"/>
      <c r="F106" s="19"/>
      <c r="G106" s="19"/>
      <c r="H106" s="63"/>
      <c r="I106" s="52"/>
      <c r="J106" s="64"/>
    </row>
    <row r="107" spans="2:10" ht="13.8" thickBot="1" x14ac:dyDescent="0.3">
      <c r="B107" s="59"/>
      <c r="C107" s="67"/>
      <c r="D107" s="86" t="s">
        <v>116</v>
      </c>
      <c r="E107" s="32"/>
      <c r="F107" s="20"/>
      <c r="G107" s="65">
        <f>B101</f>
        <v>10</v>
      </c>
      <c r="H107" s="20" t="s">
        <v>7</v>
      </c>
      <c r="I107" s="52"/>
      <c r="J107" s="66" t="str">
        <f>IF(OR(J101="NB",J103="NB", J105="NB"), "NB", SUM(J101:J105))</f>
        <v>NB</v>
      </c>
    </row>
    <row r="108" spans="2:10" x14ac:dyDescent="0.25">
      <c r="B108" s="59"/>
      <c r="C108" s="17"/>
      <c r="D108" s="14"/>
      <c r="E108" s="32"/>
      <c r="F108" s="19"/>
      <c r="G108" s="19"/>
      <c r="H108" s="14"/>
      <c r="I108" s="14"/>
      <c r="J108" s="60"/>
    </row>
    <row r="109" spans="2:10" x14ac:dyDescent="0.25">
      <c r="B109" s="59"/>
      <c r="C109" s="17"/>
      <c r="D109" s="14"/>
      <c r="E109" s="36"/>
      <c r="F109" s="19"/>
      <c r="G109" s="19"/>
      <c r="H109" s="14"/>
      <c r="I109" s="14"/>
      <c r="J109" s="60"/>
    </row>
    <row r="110" spans="2:10" x14ac:dyDescent="0.25">
      <c r="B110" s="59"/>
      <c r="C110" s="17"/>
      <c r="D110" s="14"/>
      <c r="E110" s="36"/>
      <c r="F110" s="19"/>
      <c r="G110" s="19"/>
      <c r="H110" s="14"/>
      <c r="I110" s="14"/>
      <c r="J110" s="60"/>
    </row>
    <row r="111" spans="2:10" x14ac:dyDescent="0.25">
      <c r="B111" s="59">
        <v>11</v>
      </c>
      <c r="C111" s="61">
        <v>494301</v>
      </c>
      <c r="D111" s="86" t="s">
        <v>117</v>
      </c>
      <c r="E111" s="49" t="s">
        <v>124</v>
      </c>
      <c r="F111" s="50">
        <v>1630</v>
      </c>
      <c r="G111" s="19"/>
      <c r="H111" s="92"/>
      <c r="I111" s="15"/>
      <c r="J111" s="62" t="str">
        <f>IF(ISNUMBER(H111),IF(H111&gt;0,F111*H111,"NB"),"NB")</f>
        <v>NB</v>
      </c>
    </row>
    <row r="112" spans="2:10" x14ac:dyDescent="0.25">
      <c r="B112" s="59"/>
      <c r="C112" s="17"/>
      <c r="D112" s="86" t="s">
        <v>118</v>
      </c>
      <c r="E112" s="49"/>
      <c r="F112" s="50"/>
      <c r="G112" s="19"/>
      <c r="H112" s="63"/>
      <c r="I112" s="52"/>
      <c r="J112" s="64"/>
    </row>
    <row r="113" spans="2:10" x14ac:dyDescent="0.25">
      <c r="B113" s="59"/>
      <c r="C113" s="17"/>
      <c r="D113" s="86" t="s">
        <v>119</v>
      </c>
      <c r="E113" s="49">
        <v>407.0102</v>
      </c>
      <c r="F113" s="50">
        <v>1815</v>
      </c>
      <c r="G113" s="19"/>
      <c r="H113" s="92"/>
      <c r="I113" s="15"/>
      <c r="J113" s="62" t="str">
        <f>IF(ISNUMBER(H113),IF(H113&gt;0,F113*H113,"NB"),"NB")</f>
        <v>NB</v>
      </c>
    </row>
    <row r="114" spans="2:10" x14ac:dyDescent="0.25">
      <c r="B114" s="59"/>
      <c r="C114" s="17"/>
      <c r="D114" s="86" t="s">
        <v>120</v>
      </c>
      <c r="E114" s="32"/>
      <c r="F114" s="19"/>
      <c r="G114" s="19"/>
      <c r="H114" s="63"/>
      <c r="I114" s="52"/>
      <c r="J114" s="64"/>
    </row>
    <row r="115" spans="2:10" x14ac:dyDescent="0.25">
      <c r="B115" s="59"/>
      <c r="C115" s="17"/>
      <c r="D115" s="86" t="s">
        <v>121</v>
      </c>
      <c r="E115" s="49"/>
      <c r="F115" s="50"/>
      <c r="G115" s="51"/>
      <c r="H115" s="15"/>
      <c r="I115" s="15"/>
      <c r="J115" s="68"/>
    </row>
    <row r="116" spans="2:10" x14ac:dyDescent="0.25">
      <c r="B116" s="59"/>
      <c r="C116" s="17"/>
      <c r="D116" s="86" t="s">
        <v>122</v>
      </c>
      <c r="E116" s="32"/>
      <c r="F116" s="19"/>
      <c r="G116" s="19"/>
      <c r="H116" s="63"/>
      <c r="I116" s="52"/>
      <c r="J116" s="64"/>
    </row>
    <row r="117" spans="2:10" ht="13.8" thickBot="1" x14ac:dyDescent="0.3">
      <c r="B117" s="59"/>
      <c r="C117" s="17"/>
      <c r="D117" s="86" t="s">
        <v>123</v>
      </c>
      <c r="E117" s="32"/>
      <c r="F117" s="20"/>
      <c r="G117" s="65">
        <f>B111</f>
        <v>11</v>
      </c>
      <c r="H117" s="20" t="s">
        <v>7</v>
      </c>
      <c r="I117" s="52"/>
      <c r="J117" s="66" t="str">
        <f>IF(OR(J111="NB",J113="NB",J115="NB"), "NB", SUM(J111:J115))</f>
        <v>NB</v>
      </c>
    </row>
    <row r="118" spans="2:10" x14ac:dyDescent="0.25">
      <c r="B118" s="59"/>
      <c r="C118" s="17"/>
      <c r="D118" s="14"/>
      <c r="E118" s="36"/>
      <c r="F118" s="19"/>
      <c r="G118" s="19"/>
      <c r="H118" s="14"/>
      <c r="I118" s="14"/>
      <c r="J118" s="60"/>
    </row>
    <row r="119" spans="2:10" x14ac:dyDescent="0.25">
      <c r="B119" s="59"/>
      <c r="C119" s="17"/>
      <c r="D119" s="14"/>
      <c r="E119" s="36"/>
      <c r="F119" s="19"/>
      <c r="G119" s="19"/>
      <c r="H119" s="14"/>
      <c r="I119" s="14"/>
      <c r="J119" s="60"/>
    </row>
    <row r="120" spans="2:10" x14ac:dyDescent="0.25">
      <c r="B120" s="59"/>
      <c r="C120" s="17"/>
      <c r="D120" s="14"/>
      <c r="E120" s="36"/>
      <c r="F120" s="19"/>
      <c r="G120" s="19"/>
      <c r="H120" s="14"/>
      <c r="I120" s="14"/>
      <c r="J120" s="60"/>
    </row>
    <row r="121" spans="2:10" x14ac:dyDescent="0.25">
      <c r="B121" s="59">
        <v>12</v>
      </c>
      <c r="C121" s="61" t="s">
        <v>125</v>
      </c>
      <c r="D121" s="86" t="s">
        <v>29</v>
      </c>
      <c r="E121" s="49" t="s">
        <v>132</v>
      </c>
      <c r="F121" s="50">
        <v>4225</v>
      </c>
      <c r="G121" s="19"/>
      <c r="H121" s="92"/>
      <c r="I121" s="15"/>
      <c r="J121" s="62" t="str">
        <f>IF(ISNUMBER(H121),IF(H121&gt;0,F121*H121,"NB"),"NB")</f>
        <v>NB</v>
      </c>
    </row>
    <row r="122" spans="2:10" x14ac:dyDescent="0.25">
      <c r="B122" s="59"/>
      <c r="C122" s="17"/>
      <c r="D122" s="86" t="s">
        <v>126</v>
      </c>
      <c r="E122" s="49"/>
      <c r="F122" s="50"/>
      <c r="G122" s="19"/>
      <c r="H122" s="63"/>
      <c r="I122" s="52"/>
      <c r="J122" s="64"/>
    </row>
    <row r="123" spans="2:10" x14ac:dyDescent="0.25">
      <c r="B123" s="59"/>
      <c r="C123" s="17"/>
      <c r="D123" s="86" t="s">
        <v>127</v>
      </c>
      <c r="E123" s="49" t="s">
        <v>91</v>
      </c>
      <c r="F123" s="50">
        <v>4716</v>
      </c>
      <c r="G123" s="19"/>
      <c r="H123" s="92"/>
      <c r="I123" s="15"/>
      <c r="J123" s="62" t="str">
        <f>IF(ISNUMBER(H123),IF(H123&gt;0,F123*H123,"NB"),"NB")</f>
        <v>NB</v>
      </c>
    </row>
    <row r="124" spans="2:10" x14ac:dyDescent="0.25">
      <c r="B124" s="59"/>
      <c r="C124" s="17"/>
      <c r="D124" s="86" t="s">
        <v>128</v>
      </c>
      <c r="E124" s="49"/>
      <c r="F124" s="50"/>
      <c r="G124" s="19"/>
      <c r="H124" s="63"/>
      <c r="I124" s="52"/>
      <c r="J124" s="64"/>
    </row>
    <row r="125" spans="2:10" x14ac:dyDescent="0.25">
      <c r="B125" s="59"/>
      <c r="C125" s="17"/>
      <c r="D125" s="86" t="s">
        <v>129</v>
      </c>
      <c r="E125" s="49"/>
      <c r="F125" s="50"/>
      <c r="G125" s="51"/>
      <c r="H125" s="15"/>
      <c r="I125" s="15"/>
      <c r="J125" s="68"/>
    </row>
    <row r="126" spans="2:10" x14ac:dyDescent="0.25">
      <c r="B126" s="59"/>
      <c r="C126" s="17"/>
      <c r="D126" s="86" t="s">
        <v>130</v>
      </c>
      <c r="E126" s="32"/>
      <c r="F126" s="19"/>
      <c r="G126" s="19"/>
      <c r="H126" s="63"/>
      <c r="I126" s="52"/>
      <c r="J126" s="64"/>
    </row>
    <row r="127" spans="2:10" ht="13.8" thickBot="1" x14ac:dyDescent="0.3">
      <c r="B127" s="59"/>
      <c r="C127" s="17"/>
      <c r="D127" s="86" t="s">
        <v>131</v>
      </c>
      <c r="E127" s="32"/>
      <c r="F127" s="20"/>
      <c r="G127" s="65">
        <f>B121</f>
        <v>12</v>
      </c>
      <c r="H127" s="20" t="s">
        <v>7</v>
      </c>
      <c r="I127" s="52"/>
      <c r="J127" s="66" t="str">
        <f>IF(OR(J121="NB",J123="NB",J125="NB"), "NB", SUM(J121:J125))</f>
        <v>NB</v>
      </c>
    </row>
    <row r="128" spans="2:10" x14ac:dyDescent="0.25">
      <c r="B128" s="59"/>
      <c r="C128" s="17"/>
      <c r="D128" s="14"/>
      <c r="E128" s="32"/>
      <c r="F128" s="19"/>
      <c r="G128" s="19"/>
      <c r="H128" s="14"/>
      <c r="I128" s="14"/>
      <c r="J128" s="60"/>
    </row>
    <row r="129" spans="2:10" x14ac:dyDescent="0.25">
      <c r="B129" s="59"/>
      <c r="C129" s="17"/>
      <c r="D129" s="14"/>
      <c r="E129" s="36"/>
      <c r="F129" s="19"/>
      <c r="G129" s="19"/>
      <c r="H129" s="14"/>
      <c r="I129" s="14"/>
      <c r="J129" s="60"/>
    </row>
    <row r="130" spans="2:10" x14ac:dyDescent="0.25">
      <c r="B130" s="59"/>
      <c r="C130" s="17"/>
      <c r="D130" s="14"/>
      <c r="E130" s="36"/>
      <c r="F130" s="19"/>
      <c r="G130" s="19"/>
      <c r="H130" s="14"/>
      <c r="I130" s="14"/>
      <c r="J130" s="60"/>
    </row>
    <row r="131" spans="2:10" x14ac:dyDescent="0.25">
      <c r="B131" s="59">
        <v>13</v>
      </c>
      <c r="C131" s="61" t="s">
        <v>133</v>
      </c>
      <c r="D131" s="86" t="s">
        <v>29</v>
      </c>
      <c r="E131" s="49" t="s">
        <v>132</v>
      </c>
      <c r="F131" s="50">
        <v>3371</v>
      </c>
      <c r="G131" s="19"/>
      <c r="H131" s="92"/>
      <c r="I131" s="15"/>
      <c r="J131" s="62" t="str">
        <f>IF(ISNUMBER(H131),IF(H131&gt;0,F131*H131,"NB"),"NB")</f>
        <v>NB</v>
      </c>
    </row>
    <row r="132" spans="2:10" x14ac:dyDescent="0.25">
      <c r="B132" s="59"/>
      <c r="C132" s="17"/>
      <c r="D132" s="86" t="s">
        <v>134</v>
      </c>
      <c r="E132" s="49"/>
      <c r="F132" s="50"/>
      <c r="G132" s="19"/>
      <c r="H132" s="63"/>
      <c r="I132" s="52"/>
      <c r="J132" s="64"/>
    </row>
    <row r="133" spans="2:10" x14ac:dyDescent="0.25">
      <c r="B133" s="59"/>
      <c r="C133" s="17"/>
      <c r="D133" s="86" t="s">
        <v>135</v>
      </c>
      <c r="E133" s="49" t="s">
        <v>48</v>
      </c>
      <c r="F133" s="50">
        <v>1685</v>
      </c>
      <c r="G133" s="19"/>
      <c r="H133" s="92"/>
      <c r="I133" s="15"/>
      <c r="J133" s="62" t="str">
        <f>IF(ISNUMBER(H133),IF(H133&gt;0,F133*H133,"NB"),"NB")</f>
        <v>NB</v>
      </c>
    </row>
    <row r="134" spans="2:10" x14ac:dyDescent="0.25">
      <c r="B134" s="59"/>
      <c r="C134" s="17"/>
      <c r="D134" s="86" t="s">
        <v>136</v>
      </c>
      <c r="E134" s="49"/>
      <c r="F134" s="50"/>
      <c r="G134" s="19"/>
      <c r="H134" s="63"/>
      <c r="I134" s="52"/>
      <c r="J134" s="64"/>
    </row>
    <row r="135" spans="2:10" x14ac:dyDescent="0.25">
      <c r="B135" s="59"/>
      <c r="C135" s="17"/>
      <c r="D135" s="86" t="s">
        <v>137</v>
      </c>
      <c r="E135" s="49" t="s">
        <v>91</v>
      </c>
      <c r="F135" s="50">
        <v>6019</v>
      </c>
      <c r="G135" s="19"/>
      <c r="H135" s="92"/>
      <c r="I135" s="15"/>
      <c r="J135" s="62" t="str">
        <f>IF(ISNUMBER(H135),IF(H135&gt;0,F135*H135,"NB"),"NB")</f>
        <v>NB</v>
      </c>
    </row>
    <row r="136" spans="2:10" x14ac:dyDescent="0.25">
      <c r="B136" s="59"/>
      <c r="C136" s="17"/>
      <c r="D136" s="86" t="s">
        <v>138</v>
      </c>
      <c r="E136" s="32"/>
      <c r="F136" s="19"/>
      <c r="G136" s="19"/>
      <c r="H136" s="63"/>
      <c r="I136" s="52"/>
      <c r="J136" s="64"/>
    </row>
    <row r="137" spans="2:10" ht="13.8" thickBot="1" x14ac:dyDescent="0.3">
      <c r="B137" s="59"/>
      <c r="C137" s="17"/>
      <c r="D137" s="86" t="s">
        <v>139</v>
      </c>
      <c r="E137" s="32"/>
      <c r="F137" s="20"/>
      <c r="G137" s="65">
        <f>B131</f>
        <v>13</v>
      </c>
      <c r="H137" s="20" t="s">
        <v>7</v>
      </c>
      <c r="I137" s="52"/>
      <c r="J137" s="66" t="str">
        <f>IF(OR(J131="NB",J133="NB",J135="NB"), "NB", SUM(J131:J135))</f>
        <v>NB</v>
      </c>
    </row>
    <row r="138" spans="2:10" x14ac:dyDescent="0.25">
      <c r="B138" s="59"/>
      <c r="C138" s="17"/>
      <c r="D138" s="70"/>
      <c r="E138" s="32"/>
      <c r="F138" s="20"/>
      <c r="G138" s="65"/>
      <c r="H138" s="20"/>
      <c r="I138" s="52"/>
      <c r="J138" s="69"/>
    </row>
    <row r="139" spans="2:10" x14ac:dyDescent="0.25">
      <c r="B139" s="59"/>
      <c r="C139" s="17"/>
      <c r="D139" s="70"/>
      <c r="E139" s="32"/>
      <c r="F139" s="20"/>
      <c r="G139" s="65"/>
      <c r="H139" s="20"/>
      <c r="I139" s="52"/>
      <c r="J139" s="69"/>
    </row>
    <row r="140" spans="2:10" x14ac:dyDescent="0.25">
      <c r="B140" s="59"/>
      <c r="C140" s="17"/>
      <c r="D140" s="70"/>
      <c r="E140" s="32"/>
      <c r="F140" s="20"/>
      <c r="G140" s="65"/>
      <c r="H140" s="20"/>
      <c r="I140" s="52"/>
      <c r="J140" s="69"/>
    </row>
    <row r="141" spans="2:10" s="12" customFormat="1" x14ac:dyDescent="0.25">
      <c r="B141" s="59">
        <v>14</v>
      </c>
      <c r="C141" s="61" t="s">
        <v>140</v>
      </c>
      <c r="D141" s="86" t="s">
        <v>29</v>
      </c>
      <c r="E141" s="49" t="s">
        <v>59</v>
      </c>
      <c r="F141" s="50">
        <v>1858</v>
      </c>
      <c r="G141" s="51"/>
      <c r="H141" s="92"/>
      <c r="I141" s="15"/>
      <c r="J141" s="62" t="str">
        <f>IF(ISNUMBER(H141),IF(H141&gt;0,F141*H141,"NB"),"NB")</f>
        <v>NB</v>
      </c>
    </row>
    <row r="142" spans="2:10" x14ac:dyDescent="0.25">
      <c r="B142" s="59"/>
      <c r="C142" s="17"/>
      <c r="D142" s="86" t="s">
        <v>126</v>
      </c>
      <c r="E142" s="49"/>
      <c r="F142" s="50"/>
      <c r="G142" s="19"/>
      <c r="H142" s="63"/>
      <c r="I142" s="52"/>
      <c r="J142" s="64"/>
    </row>
    <row r="143" spans="2:10" x14ac:dyDescent="0.25">
      <c r="B143" s="59"/>
      <c r="C143" s="17"/>
      <c r="D143" s="86" t="s">
        <v>141</v>
      </c>
      <c r="E143" s="49">
        <v>407.0102</v>
      </c>
      <c r="F143" s="50">
        <v>1837</v>
      </c>
      <c r="G143" s="19"/>
      <c r="H143" s="92"/>
      <c r="I143" s="15"/>
      <c r="J143" s="62" t="str">
        <f>IF(ISNUMBER(H143),IF(H143&gt;0,F143*H143,"NB"),"NB")</f>
        <v>NB</v>
      </c>
    </row>
    <row r="144" spans="2:10" x14ac:dyDescent="0.25">
      <c r="B144" s="59"/>
      <c r="C144" s="17"/>
      <c r="D144" s="86" t="s">
        <v>128</v>
      </c>
      <c r="E144" s="49"/>
      <c r="F144" s="50"/>
      <c r="G144" s="19"/>
      <c r="H144" s="63"/>
      <c r="I144" s="52"/>
      <c r="J144" s="64"/>
    </row>
    <row r="145" spans="2:10" x14ac:dyDescent="0.25">
      <c r="B145" s="59"/>
      <c r="C145" s="17"/>
      <c r="D145" s="86" t="s">
        <v>142</v>
      </c>
      <c r="E145" s="49"/>
      <c r="F145" s="50"/>
      <c r="G145" s="51"/>
      <c r="H145" s="15"/>
      <c r="I145" s="15"/>
      <c r="J145" s="68"/>
    </row>
    <row r="146" spans="2:10" x14ac:dyDescent="0.25">
      <c r="B146" s="59"/>
      <c r="C146" s="17"/>
      <c r="D146" s="86" t="s">
        <v>143</v>
      </c>
      <c r="E146" s="32"/>
      <c r="F146" s="19"/>
      <c r="G146" s="19"/>
      <c r="H146" s="63"/>
      <c r="I146" s="52"/>
      <c r="J146" s="64"/>
    </row>
    <row r="147" spans="2:10" ht="13.8" thickBot="1" x14ac:dyDescent="0.3">
      <c r="B147" s="59"/>
      <c r="C147" s="17"/>
      <c r="D147" s="86" t="s">
        <v>144</v>
      </c>
      <c r="E147" s="32"/>
      <c r="F147" s="20"/>
      <c r="G147" s="65">
        <f>B141</f>
        <v>14</v>
      </c>
      <c r="H147" s="20" t="s">
        <v>7</v>
      </c>
      <c r="I147" s="52"/>
      <c r="J147" s="66" t="str">
        <f>IF(OR(J141="NB",J143="NB",J145="NB"), "NB", SUM(J141:J145))</f>
        <v>NB</v>
      </c>
    </row>
    <row r="148" spans="2:10" x14ac:dyDescent="0.25">
      <c r="B148" s="59"/>
      <c r="C148" s="17"/>
      <c r="D148" s="14"/>
      <c r="E148" s="32"/>
      <c r="F148" s="19"/>
      <c r="G148" s="19"/>
      <c r="H148" s="14"/>
      <c r="I148" s="14"/>
      <c r="J148" s="60"/>
    </row>
    <row r="149" spans="2:10" x14ac:dyDescent="0.25">
      <c r="B149" s="59"/>
      <c r="C149" s="17"/>
      <c r="D149" s="14"/>
      <c r="E149" s="36"/>
      <c r="F149" s="19"/>
      <c r="G149" s="19"/>
      <c r="H149" s="14"/>
      <c r="I149" s="14"/>
      <c r="J149" s="60"/>
    </row>
    <row r="150" spans="2:10" x14ac:dyDescent="0.25">
      <c r="B150" s="59"/>
      <c r="C150" s="17"/>
      <c r="D150" s="14"/>
      <c r="E150" s="36"/>
      <c r="F150" s="19"/>
      <c r="G150" s="19"/>
      <c r="H150" s="14"/>
      <c r="I150" s="14"/>
      <c r="J150" s="60"/>
    </row>
    <row r="151" spans="2:10" x14ac:dyDescent="0.25">
      <c r="B151" s="59">
        <v>15</v>
      </c>
      <c r="C151" s="61" t="s">
        <v>145</v>
      </c>
      <c r="D151" s="86" t="s">
        <v>29</v>
      </c>
      <c r="E151" s="32" t="s">
        <v>59</v>
      </c>
      <c r="F151" s="50">
        <v>15384</v>
      </c>
      <c r="G151" s="19"/>
      <c r="H151" s="92"/>
      <c r="I151" s="15"/>
      <c r="J151" s="62" t="str">
        <f>IF(ISNUMBER(H151),IF(H151&gt;0,F151*H151,"NB"),"NB")</f>
        <v>NB</v>
      </c>
    </row>
    <row r="152" spans="2:10" x14ac:dyDescent="0.25">
      <c r="B152" s="59"/>
      <c r="C152" s="67"/>
      <c r="D152" s="86" t="s">
        <v>146</v>
      </c>
      <c r="E152" s="32"/>
      <c r="F152" s="19"/>
      <c r="G152" s="19"/>
      <c r="H152" s="63"/>
      <c r="I152" s="52"/>
      <c r="J152" s="64"/>
    </row>
    <row r="153" spans="2:10" x14ac:dyDescent="0.25">
      <c r="B153" s="59"/>
      <c r="C153" s="67"/>
      <c r="D153" s="86" t="s">
        <v>147</v>
      </c>
      <c r="E153" s="36">
        <v>407.0102</v>
      </c>
      <c r="F153" s="50">
        <v>15208</v>
      </c>
      <c r="G153" s="19"/>
      <c r="H153" s="92"/>
      <c r="I153" s="15"/>
      <c r="J153" s="62" t="str">
        <f>IF(ISNUMBER(H153),IF(H153&gt;0,F153*H153,"NB"),"NB")</f>
        <v>NB</v>
      </c>
    </row>
    <row r="154" spans="2:10" x14ac:dyDescent="0.25">
      <c r="B154" s="59"/>
      <c r="C154" s="67"/>
      <c r="D154" s="86" t="s">
        <v>148</v>
      </c>
      <c r="E154" s="32"/>
      <c r="F154" s="19"/>
      <c r="G154" s="19"/>
      <c r="H154" s="63"/>
      <c r="I154" s="52"/>
      <c r="J154" s="64"/>
    </row>
    <row r="155" spans="2:10" x14ac:dyDescent="0.25">
      <c r="B155" s="59"/>
      <c r="C155" s="67"/>
      <c r="D155" s="86" t="s">
        <v>149</v>
      </c>
      <c r="E155" s="32"/>
      <c r="F155" s="50"/>
      <c r="G155" s="51"/>
      <c r="H155" s="15"/>
      <c r="I155" s="15"/>
      <c r="J155" s="68"/>
    </row>
    <row r="156" spans="2:10" x14ac:dyDescent="0.25">
      <c r="B156" s="59"/>
      <c r="C156" s="67"/>
      <c r="D156" s="86" t="s">
        <v>150</v>
      </c>
      <c r="E156" s="36"/>
      <c r="F156" s="50"/>
      <c r="G156" s="19"/>
      <c r="H156" s="63"/>
      <c r="I156" s="52"/>
      <c r="J156" s="64"/>
    </row>
    <row r="157" spans="2:10" ht="13.8" thickBot="1" x14ac:dyDescent="0.3">
      <c r="B157" s="59"/>
      <c r="C157" s="67"/>
      <c r="D157" s="86" t="s">
        <v>151</v>
      </c>
      <c r="E157" s="32"/>
      <c r="F157" s="20"/>
      <c r="G157" s="65">
        <f>B151</f>
        <v>15</v>
      </c>
      <c r="H157" s="20" t="s">
        <v>7</v>
      </c>
      <c r="I157" s="52"/>
      <c r="J157" s="66" t="str">
        <f>IF(OR(J151="NB",J153="NB", J155="NB"), "NB", SUM(J151:J155))</f>
        <v>NB</v>
      </c>
    </row>
    <row r="158" spans="2:10" x14ac:dyDescent="0.25">
      <c r="B158" s="59"/>
      <c r="C158" s="17"/>
      <c r="D158" s="14"/>
      <c r="E158" s="32"/>
      <c r="F158" s="19"/>
      <c r="G158" s="19"/>
      <c r="H158" s="14"/>
      <c r="I158" s="14"/>
      <c r="J158" s="60"/>
    </row>
    <row r="159" spans="2:10" x14ac:dyDescent="0.25">
      <c r="B159" s="59"/>
      <c r="C159" s="17"/>
      <c r="D159" s="14"/>
      <c r="E159" s="32"/>
      <c r="F159" s="20"/>
      <c r="G159" s="65"/>
      <c r="H159" s="20"/>
      <c r="I159" s="52"/>
      <c r="J159" s="69"/>
    </row>
    <row r="160" spans="2:10" x14ac:dyDescent="0.25">
      <c r="B160" s="59"/>
      <c r="C160" s="17"/>
      <c r="D160" s="14"/>
      <c r="E160" s="32"/>
      <c r="F160" s="19"/>
      <c r="G160" s="19"/>
      <c r="H160" s="63"/>
      <c r="I160" s="52"/>
      <c r="J160" s="60"/>
    </row>
    <row r="161" spans="2:10" x14ac:dyDescent="0.25">
      <c r="B161" s="59">
        <v>16</v>
      </c>
      <c r="C161" s="61" t="s">
        <v>152</v>
      </c>
      <c r="D161" s="86" t="s">
        <v>42</v>
      </c>
      <c r="E161" s="89" t="s">
        <v>59</v>
      </c>
      <c r="F161" s="50">
        <v>9060</v>
      </c>
      <c r="G161" s="19"/>
      <c r="H161" s="92"/>
      <c r="I161" s="15"/>
      <c r="J161" s="62" t="str">
        <f>IF(ISNUMBER(H161),IF(H161&gt;0,F161*H161,"NB"),"NB")</f>
        <v>NB</v>
      </c>
    </row>
    <row r="162" spans="2:10" x14ac:dyDescent="0.25">
      <c r="B162" s="59"/>
      <c r="C162" s="67"/>
      <c r="D162" s="86" t="s">
        <v>153</v>
      </c>
      <c r="E162" s="32"/>
      <c r="F162" s="19"/>
      <c r="G162" s="19"/>
      <c r="H162" s="63"/>
      <c r="I162" s="52"/>
      <c r="J162" s="64"/>
    </row>
    <row r="163" spans="2:10" x14ac:dyDescent="0.25">
      <c r="B163" s="59"/>
      <c r="C163" s="67"/>
      <c r="D163" s="86" t="s">
        <v>154</v>
      </c>
      <c r="E163" s="36">
        <v>407.0102</v>
      </c>
      <c r="F163" s="50">
        <v>8955</v>
      </c>
      <c r="G163" s="19"/>
      <c r="H163" s="92"/>
      <c r="I163" s="15"/>
      <c r="J163" s="62" t="str">
        <f>IF(ISNUMBER(H163),IF(H163&gt;0,F163*H163,"NB"),"NB")</f>
        <v>NB</v>
      </c>
    </row>
    <row r="164" spans="2:10" x14ac:dyDescent="0.25">
      <c r="B164" s="59"/>
      <c r="C164" s="67"/>
      <c r="D164" s="86" t="s">
        <v>155</v>
      </c>
      <c r="E164" s="32"/>
      <c r="F164" s="19"/>
      <c r="G164" s="19"/>
      <c r="H164" s="63"/>
      <c r="I164" s="52"/>
      <c r="J164" s="64"/>
    </row>
    <row r="165" spans="2:10" x14ac:dyDescent="0.25">
      <c r="B165" s="59"/>
      <c r="C165" s="67"/>
      <c r="D165" s="86" t="s">
        <v>156</v>
      </c>
      <c r="E165" s="32"/>
      <c r="F165" s="50"/>
      <c r="G165" s="51"/>
      <c r="H165" s="15"/>
      <c r="I165" s="15"/>
      <c r="J165" s="68"/>
    </row>
    <row r="166" spans="2:10" x14ac:dyDescent="0.25">
      <c r="B166" s="59"/>
      <c r="C166" s="67"/>
      <c r="D166" s="86" t="s">
        <v>157</v>
      </c>
      <c r="E166" s="32"/>
      <c r="F166" s="19"/>
      <c r="G166" s="19"/>
      <c r="H166" s="63"/>
      <c r="I166" s="52"/>
      <c r="J166" s="64"/>
    </row>
    <row r="167" spans="2:10" ht="13.8" thickBot="1" x14ac:dyDescent="0.3">
      <c r="B167" s="59"/>
      <c r="C167" s="67"/>
      <c r="D167" s="86" t="s">
        <v>40</v>
      </c>
      <c r="E167" s="32"/>
      <c r="F167" s="20"/>
      <c r="G167" s="65">
        <f>B161</f>
        <v>16</v>
      </c>
      <c r="H167" s="20" t="s">
        <v>7</v>
      </c>
      <c r="I167" s="52"/>
      <c r="J167" s="66" t="str">
        <f>IF(OR(J161="NB",J163="NB"), "NB", SUM(J161:J163))</f>
        <v>NB</v>
      </c>
    </row>
    <row r="168" spans="2:10" x14ac:dyDescent="0.25">
      <c r="B168" s="59"/>
      <c r="C168" s="17"/>
      <c r="D168" s="14"/>
      <c r="E168" s="36"/>
      <c r="F168" s="19"/>
      <c r="G168" s="19"/>
      <c r="H168" s="14"/>
      <c r="I168" s="14"/>
      <c r="J168" s="60"/>
    </row>
    <row r="169" spans="2:10" x14ac:dyDescent="0.25">
      <c r="B169" s="59"/>
      <c r="C169" s="17"/>
      <c r="D169" s="14"/>
      <c r="E169" s="36"/>
      <c r="F169" s="19"/>
      <c r="G169" s="19"/>
      <c r="H169" s="14"/>
      <c r="I169" s="14"/>
      <c r="J169" s="60"/>
    </row>
    <row r="170" spans="2:10" x14ac:dyDescent="0.25">
      <c r="B170" s="59"/>
      <c r="C170" s="17"/>
      <c r="D170" s="14"/>
      <c r="E170" s="36"/>
      <c r="F170" s="19"/>
      <c r="G170" s="19"/>
      <c r="H170" s="14"/>
      <c r="I170" s="14"/>
      <c r="J170" s="60"/>
    </row>
    <row r="171" spans="2:10" x14ac:dyDescent="0.25">
      <c r="B171" s="59">
        <v>17</v>
      </c>
      <c r="C171" s="61" t="s">
        <v>158</v>
      </c>
      <c r="D171" s="86" t="s">
        <v>30</v>
      </c>
      <c r="E171" s="32" t="s">
        <v>132</v>
      </c>
      <c r="F171" s="50">
        <v>2139</v>
      </c>
      <c r="G171" s="19"/>
      <c r="H171" s="92"/>
      <c r="I171" s="15"/>
      <c r="J171" s="62" t="str">
        <f>IF(ISNUMBER(H171),IF(H171&gt;0,F171*H171,"NB"),"NB")</f>
        <v>NB</v>
      </c>
    </row>
    <row r="172" spans="2:10" x14ac:dyDescent="0.25">
      <c r="B172" s="59"/>
      <c r="C172" s="67"/>
      <c r="D172" s="86" t="s">
        <v>159</v>
      </c>
      <c r="E172" s="32"/>
      <c r="F172" s="19"/>
      <c r="G172" s="19"/>
      <c r="H172" s="63"/>
      <c r="I172" s="52"/>
      <c r="J172" s="64"/>
    </row>
    <row r="173" spans="2:10" x14ac:dyDescent="0.25">
      <c r="B173" s="59"/>
      <c r="C173" s="67"/>
      <c r="D173" s="86" t="s">
        <v>160</v>
      </c>
      <c r="E173" s="36" t="s">
        <v>91</v>
      </c>
      <c r="F173" s="50">
        <v>2388</v>
      </c>
      <c r="G173" s="19"/>
      <c r="H173" s="92"/>
      <c r="I173" s="15"/>
      <c r="J173" s="62" t="str">
        <f>IF(ISNUMBER(H173),IF(H173&gt;0,F173*H173,"NB"),"NB")</f>
        <v>NB</v>
      </c>
    </row>
    <row r="174" spans="2:10" x14ac:dyDescent="0.25">
      <c r="B174" s="59"/>
      <c r="C174" s="67"/>
      <c r="D174" s="86" t="s">
        <v>161</v>
      </c>
      <c r="E174" s="32"/>
      <c r="F174" s="19"/>
      <c r="G174" s="19"/>
      <c r="H174" s="63"/>
      <c r="I174" s="52"/>
      <c r="J174" s="64"/>
    </row>
    <row r="175" spans="2:10" x14ac:dyDescent="0.25">
      <c r="B175" s="59"/>
      <c r="C175" s="67"/>
      <c r="D175" s="86" t="s">
        <v>162</v>
      </c>
      <c r="E175" s="36"/>
      <c r="F175" s="14" t="s">
        <v>39</v>
      </c>
      <c r="G175" s="14"/>
      <c r="H175" s="14"/>
      <c r="I175" s="14"/>
      <c r="J175" s="60"/>
    </row>
    <row r="176" spans="2:10" x14ac:dyDescent="0.25">
      <c r="B176" s="59"/>
      <c r="C176" s="67"/>
      <c r="D176" s="86" t="s">
        <v>163</v>
      </c>
      <c r="E176" s="32"/>
      <c r="F176" s="19"/>
      <c r="G176" s="19"/>
      <c r="H176" s="63"/>
      <c r="I176" s="52"/>
      <c r="J176" s="64"/>
    </row>
    <row r="177" spans="2:10" ht="13.8" thickBot="1" x14ac:dyDescent="0.3">
      <c r="B177" s="59"/>
      <c r="C177" s="67"/>
      <c r="D177" s="86" t="s">
        <v>164</v>
      </c>
      <c r="E177" s="32"/>
      <c r="F177" s="20"/>
      <c r="G177" s="65">
        <f>B171</f>
        <v>17</v>
      </c>
      <c r="H177" s="20" t="s">
        <v>7</v>
      </c>
      <c r="I177" s="52"/>
      <c r="J177" s="66" t="str">
        <f>IF(OR(J171="NB",J173="NB"), "NB", SUM(J171:J173))</f>
        <v>NB</v>
      </c>
    </row>
    <row r="178" spans="2:10" x14ac:dyDescent="0.25">
      <c r="B178" s="59"/>
      <c r="C178" s="17"/>
      <c r="D178" s="14"/>
      <c r="E178" s="32"/>
      <c r="F178" s="19"/>
      <c r="G178" s="19"/>
      <c r="H178" s="14"/>
      <c r="I178" s="14"/>
      <c r="J178" s="60"/>
    </row>
    <row r="179" spans="2:10" x14ac:dyDescent="0.25">
      <c r="B179" s="59"/>
      <c r="C179" s="17"/>
      <c r="D179" s="14"/>
      <c r="E179" s="36"/>
      <c r="F179" s="19"/>
      <c r="G179" s="19"/>
      <c r="H179" s="14"/>
      <c r="I179" s="14"/>
      <c r="J179" s="60"/>
    </row>
    <row r="180" spans="2:10" x14ac:dyDescent="0.25">
      <c r="B180" s="59"/>
      <c r="C180" s="17"/>
      <c r="D180" s="14"/>
      <c r="E180" s="36"/>
      <c r="F180" s="19"/>
      <c r="G180" s="19"/>
      <c r="H180" s="14"/>
      <c r="I180" s="14"/>
      <c r="J180" s="60"/>
    </row>
    <row r="181" spans="2:10" x14ac:dyDescent="0.25">
      <c r="B181" s="59">
        <v>18</v>
      </c>
      <c r="C181" s="61" t="s">
        <v>165</v>
      </c>
      <c r="D181" s="86" t="s">
        <v>30</v>
      </c>
      <c r="E181" s="49" t="s">
        <v>59</v>
      </c>
      <c r="F181" s="50">
        <v>2787</v>
      </c>
      <c r="G181" s="19"/>
      <c r="H181" s="92"/>
      <c r="I181" s="15"/>
      <c r="J181" s="62" t="str">
        <f>IF(ISNUMBER(H181),IF(H181&gt;0,F181*H181,"NB"),"NB")</f>
        <v>NB</v>
      </c>
    </row>
    <row r="182" spans="2:10" x14ac:dyDescent="0.25">
      <c r="B182" s="59"/>
      <c r="C182" s="17"/>
      <c r="D182" s="86" t="s">
        <v>166</v>
      </c>
      <c r="E182" s="49"/>
      <c r="F182" s="50"/>
      <c r="G182" s="19"/>
      <c r="H182" s="63"/>
      <c r="I182" s="52"/>
      <c r="J182" s="64"/>
    </row>
    <row r="183" spans="2:10" x14ac:dyDescent="0.25">
      <c r="B183" s="59"/>
      <c r="C183" s="17"/>
      <c r="D183" s="86" t="s">
        <v>167</v>
      </c>
      <c r="E183" s="36" t="s">
        <v>50</v>
      </c>
      <c r="F183" s="19">
        <v>2755</v>
      </c>
      <c r="G183" s="19"/>
      <c r="H183" s="92"/>
      <c r="I183" s="15"/>
      <c r="J183" s="62" t="str">
        <f>IF(ISNUMBER(H183),IF(H183&gt;0,F183*H183,"NB"),"NB")</f>
        <v>NB</v>
      </c>
    </row>
    <row r="184" spans="2:10" x14ac:dyDescent="0.25">
      <c r="B184" s="59"/>
      <c r="C184" s="17"/>
      <c r="D184" s="86" t="s">
        <v>168</v>
      </c>
      <c r="E184" s="49"/>
      <c r="F184" s="50"/>
      <c r="G184" s="19"/>
      <c r="H184" s="63"/>
      <c r="I184" s="52"/>
      <c r="J184" s="64"/>
    </row>
    <row r="185" spans="2:10" x14ac:dyDescent="0.25">
      <c r="B185" s="59"/>
      <c r="C185" s="17"/>
      <c r="D185" s="86" t="s">
        <v>169</v>
      </c>
      <c r="E185" s="36"/>
      <c r="F185" s="19"/>
      <c r="G185" s="19"/>
      <c r="H185" s="63"/>
      <c r="I185" s="52"/>
      <c r="J185" s="64"/>
    </row>
    <row r="186" spans="2:10" x14ac:dyDescent="0.25">
      <c r="B186" s="59"/>
      <c r="C186" s="17"/>
      <c r="D186" s="86" t="s">
        <v>170</v>
      </c>
      <c r="E186" s="32"/>
      <c r="F186" s="14"/>
      <c r="G186" s="14"/>
      <c r="H186" s="14"/>
      <c r="I186" s="14"/>
      <c r="J186" s="60"/>
    </row>
    <row r="187" spans="2:10" ht="13.8" thickBot="1" x14ac:dyDescent="0.3">
      <c r="B187" s="59"/>
      <c r="C187" s="17"/>
      <c r="D187" s="86" t="s">
        <v>144</v>
      </c>
      <c r="E187" s="32"/>
      <c r="F187" s="20"/>
      <c r="G187" s="65">
        <f>B181</f>
        <v>18</v>
      </c>
      <c r="H187" s="20" t="s">
        <v>7</v>
      </c>
      <c r="I187" s="52"/>
      <c r="J187" s="66" t="str">
        <f>IF(OR(J181="NB",J183="NB"), "NB", SUM(J181:J183))</f>
        <v>NB</v>
      </c>
    </row>
    <row r="188" spans="2:10" x14ac:dyDescent="0.25">
      <c r="B188" s="59"/>
      <c r="C188" s="17"/>
      <c r="D188" s="70"/>
      <c r="E188" s="32"/>
      <c r="F188" s="20"/>
      <c r="G188" s="65"/>
      <c r="H188" s="20"/>
      <c r="I188" s="52"/>
      <c r="J188" s="69"/>
    </row>
    <row r="189" spans="2:10" x14ac:dyDescent="0.25">
      <c r="B189" s="59"/>
      <c r="C189" s="17"/>
      <c r="D189" s="70"/>
      <c r="E189" s="32"/>
      <c r="F189" s="20"/>
      <c r="G189" s="65"/>
      <c r="H189" s="20"/>
      <c r="I189" s="52"/>
      <c r="J189" s="69"/>
    </row>
    <row r="190" spans="2:10" x14ac:dyDescent="0.25">
      <c r="B190" s="59"/>
      <c r="C190" s="17"/>
      <c r="D190" s="14"/>
      <c r="E190" s="32"/>
      <c r="F190" s="19"/>
      <c r="G190" s="19"/>
      <c r="H190" s="63"/>
      <c r="I190" s="52"/>
      <c r="J190" s="64"/>
    </row>
    <row r="191" spans="2:10" x14ac:dyDescent="0.25">
      <c r="B191" s="59">
        <v>19</v>
      </c>
      <c r="C191" s="61" t="s">
        <v>171</v>
      </c>
      <c r="D191" s="86" t="s">
        <v>31</v>
      </c>
      <c r="E191" s="49" t="s">
        <v>59</v>
      </c>
      <c r="F191" s="50">
        <v>7500</v>
      </c>
      <c r="G191" s="19"/>
      <c r="H191" s="92"/>
      <c r="I191" s="15"/>
      <c r="J191" s="62" t="str">
        <f>IF(ISNUMBER(H191),IF(H191&gt;0,F191*H191,"NB"),"NB")</f>
        <v>NB</v>
      </c>
    </row>
    <row r="192" spans="2:10" x14ac:dyDescent="0.25">
      <c r="B192" s="59"/>
      <c r="C192" s="17"/>
      <c r="D192" s="86" t="s">
        <v>172</v>
      </c>
      <c r="E192" s="49"/>
      <c r="F192" s="50"/>
      <c r="G192" s="19"/>
      <c r="H192" s="63"/>
      <c r="I192" s="52"/>
      <c r="J192" s="64"/>
    </row>
    <row r="193" spans="2:10" x14ac:dyDescent="0.25">
      <c r="B193" s="59"/>
      <c r="C193" s="17"/>
      <c r="D193" s="86" t="s">
        <v>173</v>
      </c>
      <c r="E193" s="49" t="s">
        <v>50</v>
      </c>
      <c r="F193" s="50">
        <v>7400</v>
      </c>
      <c r="G193" s="19"/>
      <c r="H193" s="92"/>
      <c r="I193" s="15"/>
      <c r="J193" s="62" t="str">
        <f>IF(ISNUMBER(H193),IF(H193&gt;0,F193*H193,"NB"),"NB")</f>
        <v>NB</v>
      </c>
    </row>
    <row r="194" spans="2:10" x14ac:dyDescent="0.25">
      <c r="B194" s="59"/>
      <c r="C194" s="17"/>
      <c r="D194" s="86" t="s">
        <v>174</v>
      </c>
      <c r="E194" s="49"/>
      <c r="F194" s="50"/>
      <c r="G194" s="19"/>
      <c r="H194" s="63"/>
      <c r="I194" s="52"/>
      <c r="J194" s="64"/>
    </row>
    <row r="195" spans="2:10" x14ac:dyDescent="0.25">
      <c r="B195" s="59"/>
      <c r="C195" s="17"/>
      <c r="D195" s="86" t="s">
        <v>175</v>
      </c>
      <c r="E195" s="49"/>
      <c r="F195" s="50"/>
      <c r="G195" s="51"/>
      <c r="H195" s="15"/>
      <c r="I195" s="15"/>
      <c r="J195" s="68"/>
    </row>
    <row r="196" spans="2:10" x14ac:dyDescent="0.25">
      <c r="B196" s="59"/>
      <c r="C196" s="17"/>
      <c r="D196" s="86" t="s">
        <v>176</v>
      </c>
      <c r="E196" s="32"/>
      <c r="F196" s="19"/>
      <c r="G196" s="19"/>
      <c r="H196" s="63"/>
      <c r="I196" s="52"/>
      <c r="J196" s="64"/>
    </row>
    <row r="197" spans="2:10" ht="13.8" thickBot="1" x14ac:dyDescent="0.3">
      <c r="B197" s="59"/>
      <c r="C197" s="17"/>
      <c r="D197" s="86" t="s">
        <v>177</v>
      </c>
      <c r="E197" s="32"/>
      <c r="F197" s="20"/>
      <c r="G197" s="65">
        <f>B191</f>
        <v>19</v>
      </c>
      <c r="H197" s="20" t="s">
        <v>7</v>
      </c>
      <c r="I197" s="52"/>
      <c r="J197" s="66" t="str">
        <f>IF(OR(J191="NB",J193="NB",J195="NB"), "NB", SUM(J191:J195))</f>
        <v>NB</v>
      </c>
    </row>
    <row r="198" spans="2:10" x14ac:dyDescent="0.25">
      <c r="B198" s="59"/>
      <c r="C198" s="17"/>
      <c r="D198" s="14"/>
      <c r="E198" s="32"/>
      <c r="F198" s="20"/>
      <c r="G198" s="65"/>
      <c r="H198" s="20"/>
      <c r="I198" s="52"/>
      <c r="J198" s="69"/>
    </row>
    <row r="199" spans="2:10" x14ac:dyDescent="0.25">
      <c r="B199" s="59"/>
      <c r="C199" s="17"/>
      <c r="D199" s="14"/>
      <c r="E199" s="32"/>
      <c r="F199" s="19"/>
      <c r="G199" s="19"/>
      <c r="H199" s="63"/>
      <c r="I199" s="52"/>
      <c r="J199" s="64"/>
    </row>
    <row r="200" spans="2:10" x14ac:dyDescent="0.25">
      <c r="B200" s="59"/>
      <c r="C200" s="17"/>
      <c r="D200" s="14"/>
      <c r="E200" s="32"/>
      <c r="F200" s="19"/>
      <c r="G200" s="19"/>
      <c r="H200" s="63"/>
      <c r="I200" s="52"/>
      <c r="J200" s="64"/>
    </row>
    <row r="201" spans="2:10" x14ac:dyDescent="0.25">
      <c r="B201" s="59">
        <v>20</v>
      </c>
      <c r="C201" s="61" t="s">
        <v>178</v>
      </c>
      <c r="D201" s="86" t="s">
        <v>31</v>
      </c>
      <c r="E201" s="49">
        <v>402.096203</v>
      </c>
      <c r="F201" s="50">
        <v>13200</v>
      </c>
      <c r="G201" s="19"/>
      <c r="H201" s="92"/>
      <c r="I201" s="15"/>
      <c r="J201" s="62" t="str">
        <f>IF(ISNUMBER(H201),IF(H201&gt;0,F201*H201,"NB"),"NB")</f>
        <v>NB</v>
      </c>
    </row>
    <row r="202" spans="2:10" x14ac:dyDescent="0.25">
      <c r="B202" s="59"/>
      <c r="C202" s="17"/>
      <c r="D202" s="86" t="s">
        <v>179</v>
      </c>
      <c r="E202" s="49"/>
      <c r="F202" s="50"/>
      <c r="G202" s="19"/>
      <c r="H202" s="63"/>
      <c r="I202" s="52"/>
      <c r="J202" s="64"/>
    </row>
    <row r="203" spans="2:10" x14ac:dyDescent="0.25">
      <c r="B203" s="59"/>
      <c r="C203" s="17"/>
      <c r="D203" s="86" t="s">
        <v>180</v>
      </c>
      <c r="E203" s="36">
        <v>407.0102</v>
      </c>
      <c r="F203" s="19">
        <v>13000</v>
      </c>
      <c r="G203" s="19"/>
      <c r="H203" s="92"/>
      <c r="I203" s="15"/>
      <c r="J203" s="62" t="str">
        <f>IF(ISNUMBER(H203),IF(H203&gt;0,F203*H203,"NB"),"NB")</f>
        <v>NB</v>
      </c>
    </row>
    <row r="204" spans="2:10" x14ac:dyDescent="0.25">
      <c r="B204" s="59"/>
      <c r="C204" s="17"/>
      <c r="D204" s="86" t="s">
        <v>181</v>
      </c>
      <c r="E204" s="49"/>
      <c r="F204" s="50"/>
      <c r="G204" s="19"/>
      <c r="H204" s="63"/>
      <c r="I204" s="52"/>
      <c r="J204" s="64"/>
    </row>
    <row r="205" spans="2:10" x14ac:dyDescent="0.25">
      <c r="B205" s="59"/>
      <c r="C205" s="17"/>
      <c r="D205" s="86" t="s">
        <v>182</v>
      </c>
      <c r="E205" s="36"/>
      <c r="F205" s="19"/>
      <c r="G205" s="19"/>
      <c r="H205" s="63"/>
      <c r="I205" s="52"/>
      <c r="J205" s="64"/>
    </row>
    <row r="206" spans="2:10" x14ac:dyDescent="0.25">
      <c r="B206" s="59"/>
      <c r="C206" s="17"/>
      <c r="D206" s="86" t="s">
        <v>183</v>
      </c>
      <c r="E206" s="32"/>
      <c r="F206" s="14"/>
      <c r="G206" s="14"/>
      <c r="H206" s="14"/>
      <c r="I206" s="14"/>
      <c r="J206" s="60"/>
    </row>
    <row r="207" spans="2:10" ht="13.8" thickBot="1" x14ac:dyDescent="0.3">
      <c r="B207" s="59"/>
      <c r="C207" s="17"/>
      <c r="D207" s="86" t="s">
        <v>184</v>
      </c>
      <c r="E207" s="32"/>
      <c r="F207" s="20"/>
      <c r="G207" s="65">
        <f>B201</f>
        <v>20</v>
      </c>
      <c r="H207" s="20" t="s">
        <v>7</v>
      </c>
      <c r="I207" s="52"/>
      <c r="J207" s="66" t="str">
        <f>IF(OR(J201="NB",J203="NB"), "NB", SUM(J201:J203))</f>
        <v>NB</v>
      </c>
    </row>
    <row r="208" spans="2:10" x14ac:dyDescent="0.25">
      <c r="B208" s="59"/>
      <c r="C208" s="17"/>
      <c r="D208" s="14"/>
      <c r="E208" s="32"/>
      <c r="F208" s="20"/>
      <c r="G208" s="65"/>
      <c r="H208" s="20"/>
      <c r="I208" s="52"/>
      <c r="J208" s="69"/>
    </row>
    <row r="209" spans="2:10" x14ac:dyDescent="0.25">
      <c r="B209" s="59"/>
      <c r="C209" s="17"/>
      <c r="D209" s="14"/>
      <c r="E209" s="32"/>
      <c r="F209" s="19"/>
      <c r="G209" s="19"/>
      <c r="H209" s="63"/>
      <c r="I209" s="52"/>
      <c r="J209" s="64"/>
    </row>
    <row r="210" spans="2:10" x14ac:dyDescent="0.25">
      <c r="B210" s="59"/>
      <c r="C210" s="17"/>
      <c r="D210" s="14"/>
      <c r="E210" s="32"/>
      <c r="F210" s="19"/>
      <c r="G210" s="19"/>
      <c r="H210" s="63"/>
      <c r="I210" s="52"/>
      <c r="J210" s="64"/>
    </row>
    <row r="211" spans="2:10" x14ac:dyDescent="0.25">
      <c r="B211" s="59">
        <v>21</v>
      </c>
      <c r="C211" s="61" t="s">
        <v>185</v>
      </c>
      <c r="D211" s="86" t="s">
        <v>31</v>
      </c>
      <c r="E211" s="49" t="s">
        <v>59</v>
      </c>
      <c r="F211" s="50">
        <v>2196</v>
      </c>
      <c r="G211" s="19"/>
      <c r="H211" s="92"/>
      <c r="I211" s="15"/>
      <c r="J211" s="62" t="str">
        <f>IF(ISNUMBER(H211),IF(H211&gt;0,F211*H211,"NB"),"NB")</f>
        <v>NB</v>
      </c>
    </row>
    <row r="212" spans="2:10" x14ac:dyDescent="0.25">
      <c r="B212" s="59"/>
      <c r="C212" s="17"/>
      <c r="D212" s="86" t="s">
        <v>186</v>
      </c>
      <c r="E212" s="49"/>
      <c r="F212" s="50"/>
      <c r="G212" s="19"/>
      <c r="H212" s="63"/>
      <c r="I212" s="52"/>
      <c r="J212" s="64"/>
    </row>
    <row r="213" spans="2:10" x14ac:dyDescent="0.25">
      <c r="B213" s="59"/>
      <c r="C213" s="17"/>
      <c r="D213" s="86" t="s">
        <v>187</v>
      </c>
      <c r="E213" s="36">
        <v>407.0102</v>
      </c>
      <c r="F213" s="19">
        <v>2171</v>
      </c>
      <c r="G213" s="19"/>
      <c r="H213" s="92"/>
      <c r="I213" s="15"/>
      <c r="J213" s="62" t="str">
        <f>IF(ISNUMBER(H213),IF(H213&gt;0,F213*H213,"NB"),"NB")</f>
        <v>NB</v>
      </c>
    </row>
    <row r="214" spans="2:10" x14ac:dyDescent="0.25">
      <c r="B214" s="59"/>
      <c r="C214" s="17"/>
      <c r="D214" s="86" t="s">
        <v>188</v>
      </c>
      <c r="E214" s="49"/>
      <c r="F214" s="50"/>
      <c r="G214" s="19"/>
      <c r="H214" s="63"/>
      <c r="I214" s="52"/>
      <c r="J214" s="64"/>
    </row>
    <row r="215" spans="2:10" x14ac:dyDescent="0.25">
      <c r="B215" s="59"/>
      <c r="C215" s="17"/>
      <c r="D215" s="86" t="s">
        <v>189</v>
      </c>
      <c r="E215" s="36"/>
      <c r="F215" s="19"/>
      <c r="G215" s="19"/>
      <c r="H215" s="63"/>
      <c r="I215" s="52"/>
      <c r="J215" s="64"/>
    </row>
    <row r="216" spans="2:10" x14ac:dyDescent="0.25">
      <c r="B216" s="59"/>
      <c r="C216" s="17"/>
      <c r="D216" s="86" t="s">
        <v>190</v>
      </c>
      <c r="E216" s="32"/>
      <c r="F216" s="14"/>
      <c r="G216" s="14"/>
      <c r="H216" s="14"/>
      <c r="I216" s="14"/>
      <c r="J216" s="60"/>
    </row>
    <row r="217" spans="2:10" ht="13.8" thickBot="1" x14ac:dyDescent="0.3">
      <c r="B217" s="59"/>
      <c r="C217" s="17"/>
      <c r="D217" s="86" t="s">
        <v>191</v>
      </c>
      <c r="E217" s="32"/>
      <c r="F217" s="20"/>
      <c r="G217" s="65">
        <f>B211</f>
        <v>21</v>
      </c>
      <c r="H217" s="20" t="s">
        <v>7</v>
      </c>
      <c r="I217" s="52"/>
      <c r="J217" s="66" t="str">
        <f>IF(OR(J211="NB",J213="NB"), "NB", SUM(J211:J213))</f>
        <v>NB</v>
      </c>
    </row>
    <row r="218" spans="2:10" x14ac:dyDescent="0.25">
      <c r="B218" s="59"/>
      <c r="C218" s="17"/>
      <c r="D218" s="86"/>
      <c r="E218" s="32"/>
      <c r="F218" s="20"/>
      <c r="G218" s="65"/>
      <c r="H218" s="20"/>
      <c r="I218" s="52"/>
      <c r="J218" s="69"/>
    </row>
    <row r="219" spans="2:10" x14ac:dyDescent="0.25">
      <c r="B219" s="59"/>
      <c r="C219" s="17"/>
      <c r="D219" s="14"/>
      <c r="E219" s="32"/>
      <c r="F219" s="20"/>
      <c r="G219" s="65"/>
      <c r="H219" s="20"/>
      <c r="I219" s="52"/>
      <c r="J219" s="69"/>
    </row>
    <row r="220" spans="2:10" x14ac:dyDescent="0.25">
      <c r="B220" s="59">
        <v>22</v>
      </c>
      <c r="C220" s="61" t="s">
        <v>229</v>
      </c>
      <c r="D220" s="86" t="s">
        <v>230</v>
      </c>
      <c r="E220" s="32" t="s">
        <v>236</v>
      </c>
      <c r="F220" s="50">
        <v>11025</v>
      </c>
      <c r="G220" s="19"/>
      <c r="H220" s="92"/>
      <c r="I220" s="15"/>
      <c r="J220" s="62" t="str">
        <f>IF(ISNUMBER(H220),IF(H220&gt;0,F220*H220,"NB"),"NB")</f>
        <v>NB</v>
      </c>
    </row>
    <row r="221" spans="2:10" x14ac:dyDescent="0.25">
      <c r="B221" s="59"/>
      <c r="C221" s="67"/>
      <c r="D221" s="86" t="s">
        <v>231</v>
      </c>
      <c r="E221" s="32"/>
      <c r="F221" s="19"/>
      <c r="G221" s="19"/>
      <c r="H221" s="63"/>
      <c r="I221" s="52"/>
      <c r="J221" s="64"/>
    </row>
    <row r="222" spans="2:10" x14ac:dyDescent="0.25">
      <c r="B222" s="59"/>
      <c r="C222" s="67"/>
      <c r="D222" s="86" t="s">
        <v>232</v>
      </c>
      <c r="E222" s="36" t="s">
        <v>50</v>
      </c>
      <c r="F222" s="50">
        <v>10800</v>
      </c>
      <c r="G222" s="14"/>
      <c r="H222" s="92"/>
      <c r="I222" s="15"/>
      <c r="J222" s="62" t="str">
        <f>IF(ISNUMBER(H222),IF(H222&gt;0,F222*H222,"NB"),"NB")</f>
        <v>NB</v>
      </c>
    </row>
    <row r="223" spans="2:10" x14ac:dyDescent="0.25">
      <c r="B223" s="59"/>
      <c r="C223" s="67"/>
      <c r="D223" s="86" t="s">
        <v>233</v>
      </c>
      <c r="E223" s="32"/>
      <c r="F223" s="19"/>
      <c r="G223" s="19"/>
      <c r="H223" s="63"/>
      <c r="I223" s="52"/>
      <c r="J223" s="64"/>
    </row>
    <row r="224" spans="2:10" x14ac:dyDescent="0.25">
      <c r="B224" s="59"/>
      <c r="C224" s="67"/>
      <c r="D224" s="86" t="s">
        <v>234</v>
      </c>
      <c r="E224" s="32"/>
      <c r="F224" s="50"/>
      <c r="G224" s="18"/>
      <c r="H224" s="15"/>
      <c r="I224" s="15"/>
      <c r="J224" s="68"/>
    </row>
    <row r="225" spans="2:10" x14ac:dyDescent="0.25">
      <c r="B225" s="59"/>
      <c r="C225" s="67"/>
      <c r="D225" s="86" t="s">
        <v>235</v>
      </c>
      <c r="E225" s="32"/>
      <c r="F225" s="19"/>
      <c r="G225" s="19"/>
      <c r="H225" s="63"/>
      <c r="I225" s="52"/>
      <c r="J225" s="64"/>
    </row>
    <row r="226" spans="2:10" ht="13.8" thickBot="1" x14ac:dyDescent="0.3">
      <c r="B226" s="59"/>
      <c r="C226" s="67"/>
      <c r="D226" s="86" t="s">
        <v>84</v>
      </c>
      <c r="E226" s="32"/>
      <c r="F226" s="20"/>
      <c r="G226" s="65">
        <f>B220</f>
        <v>22</v>
      </c>
      <c r="H226" s="20" t="s">
        <v>7</v>
      </c>
      <c r="I226" s="52"/>
      <c r="J226" s="66" t="str">
        <f>IF(OR(J220="NB",J222="NB", J224="NB"), "NB", SUM(J220:J224))</f>
        <v>NB</v>
      </c>
    </row>
    <row r="227" spans="2:10" x14ac:dyDescent="0.25">
      <c r="B227" s="59"/>
      <c r="C227" s="67"/>
      <c r="D227" s="86"/>
      <c r="E227" s="32"/>
      <c r="F227" s="20"/>
      <c r="G227" s="65"/>
      <c r="H227" s="20"/>
      <c r="I227" s="52"/>
      <c r="J227" s="69"/>
    </row>
    <row r="228" spans="2:10" x14ac:dyDescent="0.25">
      <c r="B228" s="59"/>
      <c r="C228" s="17"/>
      <c r="D228" s="14"/>
      <c r="E228" s="32"/>
      <c r="F228" s="19"/>
      <c r="G228" s="19"/>
      <c r="H228" s="14"/>
      <c r="I228" s="14"/>
      <c r="J228" s="60"/>
    </row>
    <row r="229" spans="2:10" x14ac:dyDescent="0.25">
      <c r="B229" s="59">
        <v>23</v>
      </c>
      <c r="C229" s="61" t="s">
        <v>221</v>
      </c>
      <c r="D229" s="86" t="s">
        <v>222</v>
      </c>
      <c r="E229" s="32" t="s">
        <v>132</v>
      </c>
      <c r="F229" s="50">
        <v>7750</v>
      </c>
      <c r="G229" s="19"/>
      <c r="H229" s="92"/>
      <c r="I229" s="15"/>
      <c r="J229" s="62" t="str">
        <f>IF(ISNUMBER(H229),IF(H229&gt;0,F229*H229,"NB"),"NB")</f>
        <v>NB</v>
      </c>
    </row>
    <row r="230" spans="2:10" x14ac:dyDescent="0.25">
      <c r="B230" s="59"/>
      <c r="C230" s="67"/>
      <c r="D230" s="86" t="s">
        <v>223</v>
      </c>
      <c r="E230" s="32"/>
      <c r="F230" s="19"/>
      <c r="G230" s="19"/>
      <c r="H230" s="63"/>
      <c r="I230" s="52"/>
      <c r="J230" s="64"/>
    </row>
    <row r="231" spans="2:10" x14ac:dyDescent="0.25">
      <c r="B231" s="59"/>
      <c r="C231" s="67"/>
      <c r="D231" s="86" t="s">
        <v>224</v>
      </c>
      <c r="E231" s="36" t="s">
        <v>91</v>
      </c>
      <c r="F231" s="50">
        <v>7200</v>
      </c>
      <c r="G231" s="14"/>
      <c r="H231" s="92"/>
      <c r="I231" s="15"/>
      <c r="J231" s="62" t="str">
        <f>IF(ISNUMBER(H231),IF(H231&gt;0,F231*H231,"NB"),"NB")</f>
        <v>NB</v>
      </c>
    </row>
    <row r="232" spans="2:10" x14ac:dyDescent="0.25">
      <c r="B232" s="59"/>
      <c r="C232" s="67"/>
      <c r="D232" s="86" t="s">
        <v>225</v>
      </c>
      <c r="E232" s="32"/>
      <c r="F232" s="19"/>
      <c r="G232" s="19"/>
      <c r="H232" s="63"/>
      <c r="I232" s="52"/>
      <c r="J232" s="64"/>
    </row>
    <row r="233" spans="2:10" x14ac:dyDescent="0.25">
      <c r="B233" s="59"/>
      <c r="C233" s="67"/>
      <c r="D233" s="86" t="s">
        <v>226</v>
      </c>
      <c r="E233" s="32"/>
      <c r="F233" s="50"/>
      <c r="G233" s="18"/>
      <c r="H233" s="15"/>
      <c r="I233" s="15"/>
      <c r="J233" s="68"/>
    </row>
    <row r="234" spans="2:10" x14ac:dyDescent="0.25">
      <c r="B234" s="59"/>
      <c r="C234" s="67"/>
      <c r="D234" s="86" t="s">
        <v>227</v>
      </c>
      <c r="E234" s="32"/>
      <c r="F234" s="19"/>
      <c r="G234" s="19"/>
      <c r="H234" s="63"/>
      <c r="I234" s="52"/>
      <c r="J234" s="64"/>
    </row>
    <row r="235" spans="2:10" ht="13.8" thickBot="1" x14ac:dyDescent="0.3">
      <c r="B235" s="59"/>
      <c r="C235" s="67"/>
      <c r="D235" s="86" t="s">
        <v>228</v>
      </c>
      <c r="E235" s="32"/>
      <c r="F235" s="20"/>
      <c r="G235" s="65">
        <f>B229</f>
        <v>23</v>
      </c>
      <c r="H235" s="20" t="s">
        <v>7</v>
      </c>
      <c r="I235" s="52"/>
      <c r="J235" s="66" t="str">
        <f>IF(OR(J229="NB",J231="NB", J233="NB"), "NB", SUM(J229:J233))</f>
        <v>NB</v>
      </c>
    </row>
    <row r="236" spans="2:10" x14ac:dyDescent="0.25">
      <c r="B236" s="59"/>
      <c r="C236" s="67"/>
      <c r="D236" s="70"/>
      <c r="E236" s="32"/>
      <c r="F236" s="20"/>
      <c r="G236" s="65"/>
      <c r="H236" s="20"/>
      <c r="I236" s="52"/>
      <c r="J236" s="69"/>
    </row>
    <row r="237" spans="2:10" x14ac:dyDescent="0.25">
      <c r="B237" s="59"/>
      <c r="C237" s="17"/>
      <c r="D237" s="14"/>
      <c r="E237" s="32"/>
      <c r="F237" s="19"/>
      <c r="G237" s="19"/>
      <c r="H237" s="14"/>
      <c r="I237" s="14"/>
      <c r="J237" s="60"/>
    </row>
    <row r="238" spans="2:10" x14ac:dyDescent="0.25">
      <c r="B238" s="59">
        <v>24</v>
      </c>
      <c r="C238" s="61" t="s">
        <v>215</v>
      </c>
      <c r="D238" s="86" t="s">
        <v>380</v>
      </c>
      <c r="E238" s="49" t="s">
        <v>132</v>
      </c>
      <c r="F238" s="50">
        <v>15500</v>
      </c>
      <c r="G238" s="19"/>
      <c r="H238" s="92"/>
      <c r="I238" s="15"/>
      <c r="J238" s="62" t="str">
        <f>IF(ISNUMBER(H238),IF(H238&gt;0,F238*H238,"NB"),"NB")</f>
        <v>NB</v>
      </c>
    </row>
    <row r="239" spans="2:10" x14ac:dyDescent="0.25">
      <c r="B239" s="59"/>
      <c r="C239" s="17"/>
      <c r="D239" s="86" t="s">
        <v>200</v>
      </c>
      <c r="E239" s="49"/>
      <c r="F239" s="50"/>
      <c r="G239" s="19"/>
      <c r="H239" s="63"/>
      <c r="I239" s="52"/>
      <c r="J239" s="64"/>
    </row>
    <row r="240" spans="2:10" x14ac:dyDescent="0.25">
      <c r="B240" s="59"/>
      <c r="C240" s="17"/>
      <c r="D240" s="86" t="s">
        <v>216</v>
      </c>
      <c r="E240" s="36" t="s">
        <v>48</v>
      </c>
      <c r="F240" s="19">
        <v>11650</v>
      </c>
      <c r="G240" s="19"/>
      <c r="H240" s="92"/>
      <c r="I240" s="15"/>
      <c r="J240" s="62" t="str">
        <f>IF(ISNUMBER(H240),IF(H240&gt;0,F240*H240,"NB"),"NB")</f>
        <v>NB</v>
      </c>
    </row>
    <row r="241" spans="2:10" x14ac:dyDescent="0.25">
      <c r="B241" s="59"/>
      <c r="C241" s="17"/>
      <c r="D241" s="86" t="s">
        <v>217</v>
      </c>
      <c r="E241" s="49"/>
      <c r="F241" s="50"/>
      <c r="G241" s="19"/>
      <c r="H241" s="63"/>
      <c r="I241" s="52"/>
      <c r="J241" s="64"/>
    </row>
    <row r="242" spans="2:10" x14ac:dyDescent="0.25">
      <c r="B242" s="59"/>
      <c r="C242" s="17"/>
      <c r="D242" s="86" t="s">
        <v>218</v>
      </c>
      <c r="E242" s="36" t="s">
        <v>91</v>
      </c>
      <c r="F242" s="19">
        <v>27500</v>
      </c>
      <c r="G242" s="19"/>
      <c r="H242" s="92"/>
      <c r="I242" s="15"/>
      <c r="J242" s="62" t="str">
        <f>IF(ISNUMBER(H242),IF(H242&gt;0,F242*H242,"NB"),"NB")</f>
        <v>NB</v>
      </c>
    </row>
    <row r="243" spans="2:10" x14ac:dyDescent="0.25">
      <c r="B243" s="59"/>
      <c r="C243" s="17"/>
      <c r="D243" s="86" t="s">
        <v>219</v>
      </c>
      <c r="E243" s="32"/>
      <c r="F243" s="14"/>
      <c r="G243" s="14"/>
      <c r="H243" s="14"/>
      <c r="I243" s="14"/>
      <c r="J243" s="60"/>
    </row>
    <row r="244" spans="2:10" x14ac:dyDescent="0.25">
      <c r="B244" s="59"/>
      <c r="C244" s="17"/>
      <c r="D244" s="86" t="s">
        <v>220</v>
      </c>
      <c r="E244" s="32"/>
      <c r="F244" s="20"/>
      <c r="G244" s="14"/>
      <c r="H244" s="14"/>
      <c r="I244" s="14"/>
      <c r="J244" s="60"/>
    </row>
    <row r="245" spans="2:10" ht="13.8" thickBot="1" x14ac:dyDescent="0.3">
      <c r="B245" s="59"/>
      <c r="C245" s="17"/>
      <c r="D245" s="86"/>
      <c r="E245" s="32"/>
      <c r="F245" s="20"/>
      <c r="G245" s="65">
        <f>B238</f>
        <v>24</v>
      </c>
      <c r="H245" s="20" t="s">
        <v>7</v>
      </c>
      <c r="I245" s="52"/>
      <c r="J245" s="66" t="str">
        <f>IF(OR(J238="NB",J240="NB", J242="NB"), "NB", SUM(J238:J242))</f>
        <v>NB</v>
      </c>
    </row>
    <row r="246" spans="2:10" x14ac:dyDescent="0.25">
      <c r="B246" s="59"/>
      <c r="C246" s="17"/>
      <c r="D246" s="86"/>
      <c r="E246" s="32"/>
      <c r="F246" s="20"/>
      <c r="G246" s="65"/>
      <c r="H246" s="20"/>
      <c r="I246" s="52"/>
      <c r="J246" s="69"/>
    </row>
    <row r="247" spans="2:10" x14ac:dyDescent="0.25">
      <c r="B247" s="59"/>
      <c r="C247" s="17"/>
      <c r="D247" s="14"/>
      <c r="E247" s="32"/>
      <c r="F247" s="20"/>
      <c r="G247" s="65"/>
      <c r="H247" s="20"/>
      <c r="I247" s="52"/>
      <c r="J247" s="69"/>
    </row>
    <row r="248" spans="2:10" x14ac:dyDescent="0.25">
      <c r="B248" s="59">
        <v>25</v>
      </c>
      <c r="C248" s="61" t="s">
        <v>237</v>
      </c>
      <c r="D248" s="86" t="s">
        <v>208</v>
      </c>
      <c r="E248" s="49" t="s">
        <v>132</v>
      </c>
      <c r="F248" s="50">
        <v>5400</v>
      </c>
      <c r="G248" s="19"/>
      <c r="H248" s="92"/>
      <c r="I248" s="15"/>
      <c r="J248" s="62" t="str">
        <f>IF(ISNUMBER(H248),IF(H248&gt;0,F248*H248,"NB"),"NB")</f>
        <v>NB</v>
      </c>
    </row>
    <row r="249" spans="2:10" x14ac:dyDescent="0.25">
      <c r="B249" s="59"/>
      <c r="C249" s="17"/>
      <c r="D249" s="86" t="s">
        <v>238</v>
      </c>
      <c r="E249" s="49"/>
      <c r="F249" s="50"/>
      <c r="G249" s="19"/>
      <c r="H249" s="63"/>
      <c r="I249" s="52"/>
      <c r="J249" s="64"/>
    </row>
    <row r="250" spans="2:10" x14ac:dyDescent="0.25">
      <c r="B250" s="59"/>
      <c r="C250" s="17"/>
      <c r="D250" s="86" t="s">
        <v>239</v>
      </c>
      <c r="E250" s="36" t="s">
        <v>48</v>
      </c>
      <c r="F250" s="19">
        <v>4000</v>
      </c>
      <c r="G250" s="19"/>
      <c r="H250" s="92"/>
      <c r="I250" s="15"/>
      <c r="J250" s="62" t="str">
        <f>IF(ISNUMBER(H250),IF(H250&gt;0,F250*H250,"NB"),"NB")</f>
        <v>NB</v>
      </c>
    </row>
    <row r="251" spans="2:10" x14ac:dyDescent="0.25">
      <c r="B251" s="59"/>
      <c r="C251" s="17"/>
      <c r="D251" s="86" t="s">
        <v>240</v>
      </c>
      <c r="E251" s="49"/>
      <c r="F251" s="50"/>
      <c r="G251" s="19"/>
      <c r="H251" s="63"/>
      <c r="I251" s="52"/>
      <c r="J251" s="64"/>
    </row>
    <row r="252" spans="2:10" x14ac:dyDescent="0.25">
      <c r="B252" s="59"/>
      <c r="C252" s="17"/>
      <c r="D252" s="86" t="s">
        <v>241</v>
      </c>
      <c r="E252" s="36" t="s">
        <v>91</v>
      </c>
      <c r="F252" s="19">
        <v>9800</v>
      </c>
      <c r="G252" s="19"/>
      <c r="H252" s="92"/>
      <c r="I252" s="15"/>
      <c r="J252" s="62" t="str">
        <f>IF(ISNUMBER(H252),IF(H252&gt;0,F252*H252,"NB"),"NB")</f>
        <v>NB</v>
      </c>
    </row>
    <row r="253" spans="2:10" x14ac:dyDescent="0.25">
      <c r="B253" s="59"/>
      <c r="C253" s="17"/>
      <c r="D253" s="86" t="s">
        <v>242</v>
      </c>
      <c r="E253" s="32"/>
      <c r="F253" s="14"/>
      <c r="G253" s="14"/>
      <c r="H253" s="14"/>
      <c r="I253" s="14"/>
      <c r="J253" s="60"/>
    </row>
    <row r="254" spans="2:10" x14ac:dyDescent="0.25">
      <c r="B254" s="59"/>
      <c r="C254" s="17"/>
      <c r="D254" s="86" t="s">
        <v>243</v>
      </c>
      <c r="E254" s="32"/>
      <c r="F254" s="20"/>
      <c r="G254" s="14"/>
      <c r="H254" s="14"/>
      <c r="I254" s="14"/>
      <c r="J254" s="60"/>
    </row>
    <row r="255" spans="2:10" ht="13.8" thickBot="1" x14ac:dyDescent="0.3">
      <c r="B255" s="59"/>
      <c r="C255" s="17"/>
      <c r="D255" s="14"/>
      <c r="E255" s="32"/>
      <c r="F255" s="19"/>
      <c r="G255" s="65">
        <f>B248</f>
        <v>25</v>
      </c>
      <c r="H255" s="20" t="s">
        <v>7</v>
      </c>
      <c r="I255" s="52"/>
      <c r="J255" s="66" t="str">
        <f>IF(OR(J248="NB",J250="NB", J252="NB"), "NB", SUM(J248:J252))</f>
        <v>NB</v>
      </c>
    </row>
    <row r="256" spans="2:10" x14ac:dyDescent="0.25">
      <c r="B256" s="59"/>
      <c r="C256" s="17"/>
      <c r="D256" s="14"/>
      <c r="E256" s="32"/>
      <c r="F256" s="20"/>
      <c r="G256" s="65"/>
      <c r="H256" s="20"/>
      <c r="I256" s="52"/>
      <c r="J256" s="69"/>
    </row>
    <row r="257" spans="2:10" x14ac:dyDescent="0.25">
      <c r="B257" s="59"/>
      <c r="C257" s="17"/>
      <c r="D257" s="14"/>
      <c r="E257" s="32"/>
      <c r="F257" s="19"/>
      <c r="G257" s="19"/>
      <c r="H257" s="63"/>
      <c r="I257" s="52"/>
      <c r="J257" s="64"/>
    </row>
    <row r="258" spans="2:10" x14ac:dyDescent="0.25">
      <c r="B258" s="59">
        <v>26</v>
      </c>
      <c r="C258" s="61" t="s">
        <v>192</v>
      </c>
      <c r="D258" s="86" t="s">
        <v>381</v>
      </c>
      <c r="E258" s="49" t="s">
        <v>132</v>
      </c>
      <c r="F258" s="50">
        <v>6150</v>
      </c>
      <c r="G258" s="19"/>
      <c r="H258" s="92"/>
      <c r="I258" s="15"/>
      <c r="J258" s="62" t="str">
        <f>IF(ISNUMBER(H258),IF(H258&gt;0,F258*H258,"NB"),"NB")</f>
        <v>NB</v>
      </c>
    </row>
    <row r="259" spans="2:10" x14ac:dyDescent="0.25">
      <c r="B259" s="59"/>
      <c r="C259" s="17"/>
      <c r="D259" s="86" t="s">
        <v>193</v>
      </c>
      <c r="E259" s="49"/>
      <c r="F259" s="50"/>
      <c r="G259" s="19"/>
      <c r="H259" s="63"/>
      <c r="I259" s="52"/>
      <c r="J259" s="64"/>
    </row>
    <row r="260" spans="2:10" x14ac:dyDescent="0.25">
      <c r="B260" s="59"/>
      <c r="C260" s="17"/>
      <c r="D260" s="86" t="s">
        <v>194</v>
      </c>
      <c r="E260" s="32" t="s">
        <v>48</v>
      </c>
      <c r="F260" s="19">
        <v>4000</v>
      </c>
      <c r="G260" s="19"/>
      <c r="H260" s="92"/>
      <c r="I260" s="15"/>
      <c r="J260" s="62" t="str">
        <f>IF(ISNUMBER(H260),IF(H260&gt;0,F260*H260,"NB"),"NB")</f>
        <v>NB</v>
      </c>
    </row>
    <row r="261" spans="2:10" x14ac:dyDescent="0.25">
      <c r="B261" s="59"/>
      <c r="C261" s="17"/>
      <c r="D261" s="86" t="s">
        <v>195</v>
      </c>
      <c r="E261" s="49"/>
      <c r="F261" s="50"/>
      <c r="G261" s="19"/>
      <c r="H261" s="63"/>
      <c r="I261" s="52"/>
      <c r="J261" s="64"/>
    </row>
    <row r="262" spans="2:10" x14ac:dyDescent="0.25">
      <c r="B262" s="59"/>
      <c r="C262" s="17"/>
      <c r="D262" s="86" t="s">
        <v>196</v>
      </c>
      <c r="E262" s="32" t="s">
        <v>91</v>
      </c>
      <c r="F262" s="19">
        <v>5450</v>
      </c>
      <c r="G262" s="19"/>
      <c r="H262" s="92"/>
      <c r="I262" s="15"/>
      <c r="J262" s="62" t="str">
        <f>IF(ISNUMBER(H262),IF(H262&gt;0,F262*H262,"NB"),"NB")</f>
        <v>NB</v>
      </c>
    </row>
    <row r="263" spans="2:10" x14ac:dyDescent="0.25">
      <c r="B263" s="59"/>
      <c r="C263" s="17"/>
      <c r="D263" s="86" t="s">
        <v>197</v>
      </c>
      <c r="E263" s="32"/>
      <c r="F263" s="14"/>
      <c r="G263" s="14"/>
      <c r="H263" s="14"/>
      <c r="I263" s="14"/>
      <c r="J263" s="60"/>
    </row>
    <row r="264" spans="2:10" x14ac:dyDescent="0.25">
      <c r="B264" s="59"/>
      <c r="C264" s="17"/>
      <c r="D264" s="86" t="s">
        <v>198</v>
      </c>
      <c r="E264" s="32"/>
      <c r="F264" s="20"/>
      <c r="G264" s="14"/>
      <c r="H264" s="14"/>
      <c r="I264" s="14"/>
      <c r="J264" s="60"/>
    </row>
    <row r="265" spans="2:10" ht="13.8" thickBot="1" x14ac:dyDescent="0.3">
      <c r="B265" s="59"/>
      <c r="C265" s="17"/>
      <c r="D265" s="14"/>
      <c r="E265" s="36"/>
      <c r="F265" s="19"/>
      <c r="G265" s="65">
        <f>B258</f>
        <v>26</v>
      </c>
      <c r="H265" s="20" t="s">
        <v>7</v>
      </c>
      <c r="I265" s="52"/>
      <c r="J265" s="66" t="str">
        <f>IF(OR(J258="NB",J260="NB", J262="NB"), "NB", SUM(J258:J262))</f>
        <v>NB</v>
      </c>
    </row>
    <row r="266" spans="2:10" x14ac:dyDescent="0.25">
      <c r="B266" s="59"/>
      <c r="C266" s="17"/>
      <c r="D266" s="14"/>
      <c r="E266" s="36"/>
      <c r="F266" s="19"/>
      <c r="G266" s="19"/>
      <c r="H266" s="14"/>
      <c r="I266" s="14"/>
      <c r="J266" s="60"/>
    </row>
    <row r="267" spans="2:10" x14ac:dyDescent="0.25">
      <c r="B267" s="59"/>
      <c r="C267" s="17"/>
      <c r="D267" s="14"/>
      <c r="E267" s="36"/>
      <c r="F267" s="19"/>
      <c r="G267" s="19"/>
      <c r="H267" s="14"/>
      <c r="I267" s="14"/>
      <c r="J267" s="60"/>
    </row>
    <row r="268" spans="2:10" x14ac:dyDescent="0.25">
      <c r="B268" s="59">
        <v>27</v>
      </c>
      <c r="C268" s="61" t="s">
        <v>206</v>
      </c>
      <c r="D268" s="86" t="s">
        <v>199</v>
      </c>
      <c r="E268" s="49" t="s">
        <v>132</v>
      </c>
      <c r="F268" s="50">
        <v>5900</v>
      </c>
      <c r="G268" s="19"/>
      <c r="H268" s="92"/>
      <c r="I268" s="15"/>
      <c r="J268" s="62" t="str">
        <f>IF(ISNUMBER(H268),IF(H268&gt;0,F268*H268,"NB"),"NB")</f>
        <v>NB</v>
      </c>
    </row>
    <row r="269" spans="2:10" x14ac:dyDescent="0.25">
      <c r="B269" s="59"/>
      <c r="C269" s="17"/>
      <c r="D269" s="86" t="s">
        <v>200</v>
      </c>
      <c r="E269" s="49"/>
      <c r="F269" s="50"/>
      <c r="G269" s="19"/>
      <c r="H269" s="63"/>
      <c r="I269" s="52"/>
      <c r="J269" s="64"/>
    </row>
    <row r="270" spans="2:10" x14ac:dyDescent="0.25">
      <c r="B270" s="59"/>
      <c r="C270" s="17"/>
      <c r="D270" s="86" t="s">
        <v>201</v>
      </c>
      <c r="E270" s="49">
        <v>407.01029999999997</v>
      </c>
      <c r="F270" s="50">
        <v>5100</v>
      </c>
      <c r="G270" s="19"/>
      <c r="H270" s="92"/>
      <c r="I270" s="15"/>
      <c r="J270" s="62" t="str">
        <f>IF(ISNUMBER(H270),IF(H270&gt;0,F270*H270,"NB"),"NB")</f>
        <v>NB</v>
      </c>
    </row>
    <row r="271" spans="2:10" x14ac:dyDescent="0.25">
      <c r="B271" s="59"/>
      <c r="C271" s="17"/>
      <c r="D271" s="86" t="s">
        <v>202</v>
      </c>
      <c r="E271" s="49"/>
      <c r="F271" s="50"/>
      <c r="G271" s="19"/>
      <c r="H271" s="63"/>
      <c r="I271" s="52"/>
      <c r="J271" s="64"/>
    </row>
    <row r="272" spans="2:10" x14ac:dyDescent="0.25">
      <c r="B272" s="59"/>
      <c r="C272" s="17"/>
      <c r="D272" s="86" t="s">
        <v>203</v>
      </c>
      <c r="E272" s="49"/>
      <c r="F272" s="50"/>
      <c r="G272" s="51"/>
      <c r="H272" s="15"/>
      <c r="I272" s="15"/>
      <c r="J272" s="68"/>
    </row>
    <row r="273" spans="2:10" ht="13.8" thickBot="1" x14ac:dyDescent="0.3">
      <c r="B273" s="59"/>
      <c r="C273" s="17"/>
      <c r="D273" s="86" t="s">
        <v>204</v>
      </c>
      <c r="E273" s="32"/>
      <c r="F273" s="19"/>
      <c r="G273" s="65">
        <f>B268</f>
        <v>27</v>
      </c>
      <c r="H273" s="20" t="s">
        <v>7</v>
      </c>
      <c r="I273" s="52"/>
      <c r="J273" s="66" t="str">
        <f>IF(OR(J268="NB",J270="NB",J272="NB"), "NB", SUM(J268:J272))</f>
        <v>NB</v>
      </c>
    </row>
    <row r="274" spans="2:10" x14ac:dyDescent="0.25">
      <c r="B274" s="59"/>
      <c r="C274" s="17"/>
      <c r="D274" s="86" t="s">
        <v>205</v>
      </c>
      <c r="E274" s="32"/>
      <c r="F274" s="20"/>
      <c r="G274" s="14"/>
      <c r="H274" s="14"/>
      <c r="I274" s="14"/>
      <c r="J274" s="60"/>
    </row>
    <row r="275" spans="2:10" x14ac:dyDescent="0.25">
      <c r="B275" s="59"/>
      <c r="C275" s="17"/>
      <c r="D275" s="14"/>
      <c r="E275" s="32"/>
      <c r="F275" s="20"/>
      <c r="G275" s="65"/>
      <c r="H275" s="20"/>
      <c r="I275" s="52"/>
      <c r="J275" s="69"/>
    </row>
    <row r="276" spans="2:10" x14ac:dyDescent="0.25">
      <c r="B276" s="59"/>
      <c r="C276" s="17"/>
      <c r="D276" s="14"/>
      <c r="E276" s="32"/>
      <c r="F276" s="19"/>
      <c r="G276" s="19"/>
      <c r="H276" s="63"/>
      <c r="I276" s="52"/>
      <c r="J276" s="64"/>
    </row>
    <row r="277" spans="2:10" x14ac:dyDescent="0.25">
      <c r="B277" s="59">
        <v>28</v>
      </c>
      <c r="C277" s="61" t="s">
        <v>207</v>
      </c>
      <c r="D277" s="86" t="s">
        <v>208</v>
      </c>
      <c r="E277" s="49" t="s">
        <v>132</v>
      </c>
      <c r="F277" s="50">
        <v>6500</v>
      </c>
      <c r="G277" s="19"/>
      <c r="H277" s="92"/>
      <c r="I277" s="15"/>
      <c r="J277" s="62" t="str">
        <f>IF(ISNUMBER(H277),IF(H277&gt;0,F277*H277,"NB"),"NB")</f>
        <v>NB</v>
      </c>
    </row>
    <row r="278" spans="2:10" x14ac:dyDescent="0.25">
      <c r="B278" s="59"/>
      <c r="C278" s="17"/>
      <c r="D278" s="86" t="s">
        <v>209</v>
      </c>
      <c r="E278" s="49"/>
      <c r="F278" s="50"/>
      <c r="G278" s="19"/>
      <c r="H278" s="63"/>
      <c r="I278" s="52"/>
      <c r="J278" s="64"/>
    </row>
    <row r="279" spans="2:10" x14ac:dyDescent="0.25">
      <c r="B279" s="59"/>
      <c r="C279" s="17"/>
      <c r="D279" s="86" t="s">
        <v>210</v>
      </c>
      <c r="E279" s="36" t="s">
        <v>91</v>
      </c>
      <c r="F279" s="19">
        <v>5565</v>
      </c>
      <c r="G279" s="19"/>
      <c r="H279" s="92"/>
      <c r="I279" s="15"/>
      <c r="J279" s="62" t="str">
        <f>IF(ISNUMBER(H279),IF(H279&gt;0,F279*H279,"NB"),"NB")</f>
        <v>NB</v>
      </c>
    </row>
    <row r="280" spans="2:10" x14ac:dyDescent="0.25">
      <c r="B280" s="59"/>
      <c r="C280" s="17"/>
      <c r="D280" s="86" t="s">
        <v>211</v>
      </c>
      <c r="E280" s="49"/>
      <c r="F280" s="50"/>
      <c r="G280" s="19"/>
      <c r="H280" s="63"/>
      <c r="I280" s="52"/>
      <c r="J280" s="64"/>
    </row>
    <row r="281" spans="2:10" x14ac:dyDescent="0.25">
      <c r="B281" s="59"/>
      <c r="C281" s="17"/>
      <c r="D281" s="86" t="s">
        <v>212</v>
      </c>
      <c r="E281" s="32"/>
      <c r="F281" s="51"/>
      <c r="G281" s="51"/>
      <c r="H281" s="15"/>
      <c r="I281" s="15"/>
      <c r="J281" s="68"/>
    </row>
    <row r="282" spans="2:10" ht="13.8" thickBot="1" x14ac:dyDescent="0.3">
      <c r="B282" s="59"/>
      <c r="C282" s="17"/>
      <c r="D282" s="86" t="s">
        <v>213</v>
      </c>
      <c r="E282" s="32"/>
      <c r="F282" s="14"/>
      <c r="G282" s="65">
        <f>B277</f>
        <v>28</v>
      </c>
      <c r="H282" s="20" t="s">
        <v>7</v>
      </c>
      <c r="I282" s="52"/>
      <c r="J282" s="66" t="str">
        <f>IF(OR(J277="NB",J279="NB"), "NB", SUM(J277:J279))</f>
        <v>NB</v>
      </c>
    </row>
    <row r="283" spans="2:10" x14ac:dyDescent="0.25">
      <c r="B283" s="59"/>
      <c r="C283" s="17"/>
      <c r="D283" s="86" t="s">
        <v>214</v>
      </c>
      <c r="E283" s="32"/>
      <c r="F283" s="20"/>
      <c r="G283" s="14"/>
      <c r="H283" s="14"/>
      <c r="I283" s="14"/>
      <c r="J283" s="60"/>
    </row>
    <row r="284" spans="2:10" x14ac:dyDescent="0.25">
      <c r="B284" s="59"/>
      <c r="C284" s="17"/>
      <c r="D284" s="14"/>
      <c r="E284" s="32"/>
      <c r="F284" s="19"/>
      <c r="G284" s="19"/>
      <c r="H284" s="14"/>
      <c r="I284" s="14"/>
      <c r="J284" s="60"/>
    </row>
    <row r="285" spans="2:10" x14ac:dyDescent="0.25">
      <c r="B285" s="59"/>
      <c r="C285" s="17"/>
      <c r="D285" s="14"/>
      <c r="E285" s="32"/>
      <c r="F285" s="19"/>
      <c r="G285" s="19"/>
      <c r="H285" s="63"/>
      <c r="I285" s="52"/>
      <c r="J285" s="64"/>
    </row>
    <row r="286" spans="2:10" x14ac:dyDescent="0.25">
      <c r="B286" s="59">
        <v>29</v>
      </c>
      <c r="C286" s="61" t="s">
        <v>244</v>
      </c>
      <c r="D286" s="86" t="s">
        <v>35</v>
      </c>
      <c r="E286" s="49" t="s">
        <v>251</v>
      </c>
      <c r="F286" s="50">
        <v>4400</v>
      </c>
      <c r="G286" s="19"/>
      <c r="H286" s="92"/>
      <c r="I286" s="15"/>
      <c r="J286" s="62" t="str">
        <f>IF(ISNUMBER(H286),IF(H286&gt;0,F286*H286,"NB"),"NB")</f>
        <v>NB</v>
      </c>
    </row>
    <row r="287" spans="2:10" x14ac:dyDescent="0.25">
      <c r="B287" s="59"/>
      <c r="C287" s="17"/>
      <c r="D287" s="86" t="s">
        <v>245</v>
      </c>
      <c r="E287" s="49"/>
      <c r="F287" s="50"/>
      <c r="G287" s="19"/>
      <c r="H287" s="63"/>
      <c r="I287" s="52"/>
      <c r="J287" s="64"/>
    </row>
    <row r="288" spans="2:10" x14ac:dyDescent="0.25">
      <c r="B288" s="59"/>
      <c r="C288" s="17"/>
      <c r="D288" s="86" t="s">
        <v>246</v>
      </c>
      <c r="E288" s="49" t="s">
        <v>91</v>
      </c>
      <c r="F288" s="50">
        <v>4987</v>
      </c>
      <c r="G288" s="19"/>
      <c r="H288" s="92"/>
      <c r="I288" s="15"/>
      <c r="J288" s="62" t="str">
        <f>IF(ISNUMBER(H288),IF(H288&gt;0,F288*H288,"NB"),"NB")</f>
        <v>NB</v>
      </c>
    </row>
    <row r="289" spans="2:10" x14ac:dyDescent="0.25">
      <c r="B289" s="59"/>
      <c r="C289" s="17"/>
      <c r="D289" s="86" t="s">
        <v>247</v>
      </c>
      <c r="E289" s="49"/>
      <c r="F289" s="50"/>
      <c r="G289" s="19"/>
      <c r="H289" s="63"/>
      <c r="I289" s="52"/>
      <c r="J289" s="64"/>
    </row>
    <row r="290" spans="2:10" x14ac:dyDescent="0.25">
      <c r="B290" s="59"/>
      <c r="C290" s="17"/>
      <c r="D290" s="86" t="s">
        <v>248</v>
      </c>
      <c r="E290" s="36"/>
      <c r="F290" s="19"/>
      <c r="G290" s="19"/>
      <c r="H290" s="63"/>
      <c r="I290" s="52"/>
      <c r="J290" s="64"/>
    </row>
    <row r="291" spans="2:10" ht="13.8" thickBot="1" x14ac:dyDescent="0.3">
      <c r="B291" s="59"/>
      <c r="C291" s="17"/>
      <c r="D291" s="86" t="s">
        <v>249</v>
      </c>
      <c r="E291" s="32"/>
      <c r="F291" s="14"/>
      <c r="G291" s="65">
        <f>B286</f>
        <v>29</v>
      </c>
      <c r="H291" s="20" t="s">
        <v>7</v>
      </c>
      <c r="I291" s="52"/>
      <c r="J291" s="66" t="str">
        <f>IF(OR(J286="NB",J288="NB"), "NB", SUM(J286:J288))</f>
        <v>NB</v>
      </c>
    </row>
    <row r="292" spans="2:10" x14ac:dyDescent="0.25">
      <c r="B292" s="59"/>
      <c r="C292" s="17"/>
      <c r="D292" s="86" t="s">
        <v>250</v>
      </c>
      <c r="E292" s="32"/>
      <c r="F292" s="20"/>
      <c r="G292" s="14"/>
      <c r="H292" s="14"/>
      <c r="I292" s="14"/>
      <c r="J292" s="60"/>
    </row>
    <row r="293" spans="2:10" x14ac:dyDescent="0.25">
      <c r="B293" s="59"/>
      <c r="C293" s="17"/>
      <c r="D293" s="14"/>
      <c r="E293" s="32"/>
      <c r="F293" s="19"/>
      <c r="G293" s="19"/>
      <c r="H293" s="63"/>
      <c r="I293" s="52"/>
      <c r="J293" s="64"/>
    </row>
    <row r="294" spans="2:10" x14ac:dyDescent="0.25">
      <c r="B294" s="59"/>
      <c r="C294" s="17"/>
      <c r="D294" s="14"/>
      <c r="E294" s="32"/>
      <c r="F294" s="19"/>
      <c r="G294" s="19"/>
      <c r="H294" s="63"/>
      <c r="I294" s="52"/>
      <c r="J294" s="64"/>
    </row>
    <row r="295" spans="2:10" x14ac:dyDescent="0.25">
      <c r="B295" s="59">
        <v>30</v>
      </c>
      <c r="C295" s="61" t="s">
        <v>252</v>
      </c>
      <c r="D295" s="86" t="s">
        <v>35</v>
      </c>
      <c r="E295" s="89" t="s">
        <v>236</v>
      </c>
      <c r="F295" s="50">
        <v>4658</v>
      </c>
      <c r="G295" s="19"/>
      <c r="H295" s="92"/>
      <c r="I295" s="15"/>
      <c r="J295" s="62" t="str">
        <f>IF(ISNUMBER(H295),IF(H295&gt;0,F295*H295,"NB"),"NB")</f>
        <v>NB</v>
      </c>
    </row>
    <row r="296" spans="2:10" x14ac:dyDescent="0.25">
      <c r="B296" s="59"/>
      <c r="C296" s="67"/>
      <c r="D296" s="86" t="s">
        <v>253</v>
      </c>
      <c r="E296" s="32"/>
      <c r="F296" s="19"/>
      <c r="G296" s="19"/>
      <c r="H296" s="63"/>
      <c r="I296" s="52"/>
      <c r="J296" s="64"/>
    </row>
    <row r="297" spans="2:10" x14ac:dyDescent="0.25">
      <c r="B297" s="59"/>
      <c r="C297" s="67"/>
      <c r="D297" s="86" t="s">
        <v>254</v>
      </c>
      <c r="E297" s="36" t="s">
        <v>48</v>
      </c>
      <c r="F297" s="50">
        <v>1139</v>
      </c>
      <c r="G297" s="19"/>
      <c r="H297" s="92"/>
      <c r="I297" s="15"/>
      <c r="J297" s="62" t="str">
        <f>IF(ISNUMBER(H297),IF(H297&gt;0,F297*H297,"NB"),"NB")</f>
        <v>NB</v>
      </c>
    </row>
    <row r="298" spans="2:10" x14ac:dyDescent="0.25">
      <c r="B298" s="59"/>
      <c r="C298" s="67"/>
      <c r="D298" s="86" t="s">
        <v>255</v>
      </c>
      <c r="E298" s="32"/>
      <c r="F298" s="19"/>
      <c r="G298" s="19"/>
      <c r="H298" s="63"/>
      <c r="I298" s="52"/>
      <c r="J298" s="64"/>
    </row>
    <row r="299" spans="2:10" x14ac:dyDescent="0.25">
      <c r="B299" s="59"/>
      <c r="C299" s="67"/>
      <c r="D299" s="86" t="s">
        <v>256</v>
      </c>
      <c r="E299" s="36">
        <v>407.0102</v>
      </c>
      <c r="F299" s="50">
        <v>6160</v>
      </c>
      <c r="G299" s="19"/>
      <c r="H299" s="92"/>
      <c r="I299" s="15"/>
      <c r="J299" s="62" t="str">
        <f>IF(ISNUMBER(H299),IF(H299&gt;0,F299*H299,"NB"),"NB")</f>
        <v>NB</v>
      </c>
    </row>
    <row r="300" spans="2:10" x14ac:dyDescent="0.25">
      <c r="B300" s="59"/>
      <c r="C300" s="67"/>
      <c r="D300" s="86" t="s">
        <v>257</v>
      </c>
      <c r="E300" s="32"/>
      <c r="F300" s="19"/>
      <c r="G300" s="19"/>
      <c r="H300" s="63"/>
      <c r="I300" s="52"/>
      <c r="J300" s="64"/>
    </row>
    <row r="301" spans="2:10" x14ac:dyDescent="0.25">
      <c r="B301" s="59"/>
      <c r="C301" s="67"/>
      <c r="D301" s="86" t="s">
        <v>258</v>
      </c>
      <c r="E301" s="32"/>
      <c r="F301" s="20"/>
      <c r="G301" s="14"/>
      <c r="H301" s="14"/>
      <c r="I301" s="14"/>
      <c r="J301" s="60"/>
    </row>
    <row r="302" spans="2:10" ht="13.8" thickBot="1" x14ac:dyDescent="0.3">
      <c r="B302" s="59"/>
      <c r="C302" s="17"/>
      <c r="D302" s="14"/>
      <c r="E302" s="32"/>
      <c r="F302" s="19"/>
      <c r="G302" s="65">
        <f>B295</f>
        <v>30</v>
      </c>
      <c r="H302" s="20" t="s">
        <v>7</v>
      </c>
      <c r="I302" s="52"/>
      <c r="J302" s="66" t="str">
        <f>IF(OR(J295="NB",J297="NB", J299="NB"), "NB", SUM(J295:J299))</f>
        <v>NB</v>
      </c>
    </row>
    <row r="303" spans="2:10" x14ac:dyDescent="0.25">
      <c r="B303" s="59"/>
      <c r="C303" s="17"/>
      <c r="D303" s="14"/>
      <c r="E303" s="36"/>
      <c r="F303" s="19"/>
      <c r="G303" s="19"/>
      <c r="H303" s="14"/>
      <c r="I303" s="14"/>
      <c r="J303" s="60"/>
    </row>
    <row r="304" spans="2:10" x14ac:dyDescent="0.25">
      <c r="B304" s="59"/>
      <c r="C304" s="17"/>
      <c r="D304" s="14"/>
      <c r="E304" s="36"/>
      <c r="F304" s="19"/>
      <c r="G304" s="19"/>
      <c r="H304" s="14"/>
      <c r="I304" s="14"/>
      <c r="J304" s="60"/>
    </row>
    <row r="305" spans="2:10" x14ac:dyDescent="0.25">
      <c r="B305" s="59">
        <v>31</v>
      </c>
      <c r="C305" s="61" t="s">
        <v>259</v>
      </c>
      <c r="D305" s="86" t="s">
        <v>36</v>
      </c>
      <c r="E305" s="49" t="s">
        <v>236</v>
      </c>
      <c r="F305" s="50">
        <v>11415</v>
      </c>
      <c r="G305" s="19"/>
      <c r="H305" s="92"/>
      <c r="I305" s="15"/>
      <c r="J305" s="62" t="str">
        <f>IF(ISNUMBER(H305),IF(H305&gt;0,F305*H305,"NB"),"NB")</f>
        <v>NB</v>
      </c>
    </row>
    <row r="306" spans="2:10" x14ac:dyDescent="0.25">
      <c r="B306" s="59"/>
      <c r="C306" s="17"/>
      <c r="D306" s="86" t="s">
        <v>260</v>
      </c>
      <c r="E306" s="49"/>
      <c r="F306" s="50"/>
      <c r="G306" s="19"/>
      <c r="H306" s="63"/>
      <c r="I306" s="52"/>
      <c r="J306" s="64"/>
    </row>
    <row r="307" spans="2:10" x14ac:dyDescent="0.25">
      <c r="B307" s="59"/>
      <c r="C307" s="17"/>
      <c r="D307" s="86" t="s">
        <v>261</v>
      </c>
      <c r="E307" s="32">
        <v>407.0102</v>
      </c>
      <c r="F307" s="19">
        <v>10349</v>
      </c>
      <c r="G307" s="19"/>
      <c r="H307" s="92"/>
      <c r="I307" s="15"/>
      <c r="J307" s="62" t="str">
        <f>IF(ISNUMBER(H307),IF(H307&gt;0,F307*H307,"NB"),"NB")</f>
        <v>NB</v>
      </c>
    </row>
    <row r="308" spans="2:10" x14ac:dyDescent="0.25">
      <c r="B308" s="59"/>
      <c r="C308" s="17"/>
      <c r="D308" s="86" t="s">
        <v>262</v>
      </c>
      <c r="E308" s="49"/>
      <c r="F308" s="50"/>
      <c r="G308" s="19"/>
      <c r="H308" s="63"/>
      <c r="I308" s="52"/>
      <c r="J308" s="64"/>
    </row>
    <row r="309" spans="2:10" x14ac:dyDescent="0.25">
      <c r="B309" s="59"/>
      <c r="C309" s="17"/>
      <c r="D309" s="86" t="s">
        <v>263</v>
      </c>
      <c r="E309" s="36"/>
      <c r="F309" s="19"/>
      <c r="G309" s="19"/>
      <c r="H309" s="63"/>
      <c r="I309" s="52"/>
      <c r="J309" s="64"/>
    </row>
    <row r="310" spans="2:10" ht="13.8" thickBot="1" x14ac:dyDescent="0.3">
      <c r="B310" s="59"/>
      <c r="C310" s="17"/>
      <c r="D310" s="86" t="s">
        <v>264</v>
      </c>
      <c r="E310" s="32"/>
      <c r="F310" s="14"/>
      <c r="G310" s="65">
        <f>B305</f>
        <v>31</v>
      </c>
      <c r="H310" s="20" t="s">
        <v>7</v>
      </c>
      <c r="I310" s="52"/>
      <c r="J310" s="66" t="str">
        <f>IF(OR(J305="NB",J307="NB"), "NB", SUM(J305:J307))</f>
        <v>NB</v>
      </c>
    </row>
    <row r="311" spans="2:10" x14ac:dyDescent="0.25">
      <c r="B311" s="59"/>
      <c r="C311" s="17"/>
      <c r="D311" s="86" t="s">
        <v>110</v>
      </c>
      <c r="E311" s="32"/>
      <c r="F311" s="20"/>
      <c r="G311" s="14"/>
      <c r="H311" s="14"/>
      <c r="I311" s="14"/>
      <c r="J311" s="60"/>
    </row>
    <row r="312" spans="2:10" x14ac:dyDescent="0.25">
      <c r="B312" s="59"/>
      <c r="C312" s="17"/>
      <c r="D312" s="14"/>
      <c r="E312" s="32"/>
      <c r="F312" s="20"/>
      <c r="G312" s="65"/>
      <c r="H312" s="20"/>
      <c r="I312" s="52"/>
      <c r="J312" s="69"/>
    </row>
    <row r="313" spans="2:10" x14ac:dyDescent="0.25">
      <c r="B313" s="59"/>
      <c r="C313" s="17"/>
      <c r="D313" s="14"/>
      <c r="E313" s="32"/>
      <c r="F313" s="19"/>
      <c r="G313" s="19"/>
      <c r="H313" s="63"/>
      <c r="I313" s="52"/>
      <c r="J313" s="64"/>
    </row>
    <row r="314" spans="2:10" x14ac:dyDescent="0.25">
      <c r="B314" s="59">
        <v>32</v>
      </c>
      <c r="C314" s="61" t="s">
        <v>265</v>
      </c>
      <c r="D314" s="86" t="s">
        <v>36</v>
      </c>
      <c r="E314" s="49" t="s">
        <v>236</v>
      </c>
      <c r="F314" s="50">
        <v>5237</v>
      </c>
      <c r="G314" s="19"/>
      <c r="H314" s="92"/>
      <c r="I314" s="15"/>
      <c r="J314" s="62" t="str">
        <f>IF(ISNUMBER(H314),IF(H314&gt;0,F314*H314,"NB"),"NB")</f>
        <v>NB</v>
      </c>
    </row>
    <row r="315" spans="2:10" x14ac:dyDescent="0.25">
      <c r="B315" s="59"/>
      <c r="C315" s="17"/>
      <c r="D315" s="86" t="s">
        <v>266</v>
      </c>
      <c r="E315" s="49"/>
      <c r="F315" s="50"/>
      <c r="G315" s="19"/>
      <c r="H315" s="63"/>
      <c r="I315" s="52"/>
      <c r="J315" s="64"/>
    </row>
    <row r="316" spans="2:10" x14ac:dyDescent="0.25">
      <c r="B316" s="59"/>
      <c r="C316" s="17"/>
      <c r="D316" s="86" t="s">
        <v>267</v>
      </c>
      <c r="E316" s="36">
        <v>407.0102</v>
      </c>
      <c r="F316" s="19">
        <v>4748</v>
      </c>
      <c r="G316" s="19"/>
      <c r="H316" s="92"/>
      <c r="I316" s="15"/>
      <c r="J316" s="62" t="str">
        <f>IF(ISNUMBER(H316),IF(H316&gt;0,F316*H316,"NB"),"NB")</f>
        <v>NB</v>
      </c>
    </row>
    <row r="317" spans="2:10" x14ac:dyDescent="0.25">
      <c r="B317" s="59"/>
      <c r="C317" s="17"/>
      <c r="D317" s="86" t="s">
        <v>268</v>
      </c>
      <c r="E317" s="49"/>
      <c r="F317" s="50"/>
      <c r="G317" s="19"/>
      <c r="H317" s="63"/>
      <c r="I317" s="52"/>
      <c r="J317" s="64"/>
    </row>
    <row r="318" spans="2:10" x14ac:dyDescent="0.25">
      <c r="B318" s="59"/>
      <c r="C318" s="17"/>
      <c r="D318" s="86" t="s">
        <v>269</v>
      </c>
      <c r="E318" s="36"/>
      <c r="F318" s="19"/>
      <c r="G318" s="19"/>
      <c r="H318" s="63"/>
      <c r="I318" s="52"/>
      <c r="J318" s="64"/>
    </row>
    <row r="319" spans="2:10" ht="13.8" thickBot="1" x14ac:dyDescent="0.3">
      <c r="B319" s="59"/>
      <c r="C319" s="17"/>
      <c r="D319" s="86" t="s">
        <v>264</v>
      </c>
      <c r="E319" s="32"/>
      <c r="F319" s="14"/>
      <c r="G319" s="65">
        <f>B314</f>
        <v>32</v>
      </c>
      <c r="H319" s="20" t="s">
        <v>7</v>
      </c>
      <c r="I319" s="52"/>
      <c r="J319" s="66" t="str">
        <f>IF(OR(J314="NB",J316="NB"), "NB", SUM(J314:J316))</f>
        <v>NB</v>
      </c>
    </row>
    <row r="320" spans="2:10" x14ac:dyDescent="0.25">
      <c r="B320" s="59"/>
      <c r="C320" s="17"/>
      <c r="D320" s="86" t="s">
        <v>116</v>
      </c>
      <c r="E320" s="32"/>
      <c r="F320" s="20"/>
      <c r="G320" s="14"/>
      <c r="H320" s="14"/>
      <c r="I320" s="14"/>
      <c r="J320" s="60"/>
    </row>
    <row r="321" spans="2:10" x14ac:dyDescent="0.25">
      <c r="B321" s="59"/>
      <c r="C321" s="17"/>
      <c r="D321" s="14"/>
      <c r="E321" s="36"/>
      <c r="F321" s="20"/>
      <c r="G321" s="65"/>
      <c r="H321" s="20"/>
      <c r="I321" s="52"/>
      <c r="J321" s="69"/>
    </row>
    <row r="322" spans="2:10" x14ac:dyDescent="0.25">
      <c r="B322" s="59"/>
      <c r="C322" s="17"/>
      <c r="D322" s="14"/>
      <c r="E322" s="32"/>
      <c r="F322" s="19"/>
      <c r="G322" s="19"/>
      <c r="H322" s="63"/>
      <c r="I322" s="52"/>
      <c r="J322" s="64"/>
    </row>
    <row r="323" spans="2:10" x14ac:dyDescent="0.25">
      <c r="B323" s="59">
        <v>33</v>
      </c>
      <c r="C323" s="61" t="s">
        <v>270</v>
      </c>
      <c r="D323" s="86" t="s">
        <v>36</v>
      </c>
      <c r="E323" s="49" t="s">
        <v>275</v>
      </c>
      <c r="F323" s="50">
        <v>2071</v>
      </c>
      <c r="G323" s="19"/>
      <c r="H323" s="92"/>
      <c r="I323" s="15"/>
      <c r="J323" s="62" t="str">
        <f>IF(ISNUMBER(H323),IF(H323&gt;0,F323*H323,"NB"),"NB")</f>
        <v>NB</v>
      </c>
    </row>
    <row r="324" spans="2:10" x14ac:dyDescent="0.25">
      <c r="B324" s="59"/>
      <c r="C324" s="17"/>
      <c r="D324" s="86" t="s">
        <v>271</v>
      </c>
      <c r="E324" s="49"/>
      <c r="F324" s="50"/>
      <c r="G324" s="19"/>
      <c r="H324" s="63"/>
      <c r="I324" s="52"/>
      <c r="J324" s="64"/>
    </row>
    <row r="325" spans="2:10" x14ac:dyDescent="0.25">
      <c r="B325" s="59"/>
      <c r="C325" s="17"/>
      <c r="D325" s="86" t="s">
        <v>272</v>
      </c>
      <c r="E325" s="49" t="s">
        <v>50</v>
      </c>
      <c r="F325" s="50">
        <v>1877</v>
      </c>
      <c r="G325" s="19"/>
      <c r="H325" s="92"/>
      <c r="I325" s="15"/>
      <c r="J325" s="62" t="str">
        <f>IF(ISNUMBER(H325),IF(H325&gt;0,F325*H325,"NB"),"NB")</f>
        <v>NB</v>
      </c>
    </row>
    <row r="326" spans="2:10" x14ac:dyDescent="0.25">
      <c r="B326" s="59"/>
      <c r="C326" s="17"/>
      <c r="D326" s="86" t="s">
        <v>43</v>
      </c>
      <c r="E326" s="49"/>
      <c r="F326" s="50"/>
      <c r="G326" s="19"/>
      <c r="H326" s="63"/>
      <c r="I326" s="52"/>
      <c r="J326" s="64"/>
    </row>
    <row r="327" spans="2:10" x14ac:dyDescent="0.25">
      <c r="B327" s="59"/>
      <c r="C327" s="17"/>
      <c r="D327" s="86" t="s">
        <v>273</v>
      </c>
      <c r="E327" s="49"/>
      <c r="F327" s="50"/>
      <c r="G327" s="51"/>
      <c r="H327" s="15"/>
      <c r="I327" s="15"/>
      <c r="J327" s="62"/>
    </row>
    <row r="328" spans="2:10" ht="13.8" thickBot="1" x14ac:dyDescent="0.3">
      <c r="B328" s="59"/>
      <c r="C328" s="17"/>
      <c r="D328" s="86" t="s">
        <v>274</v>
      </c>
      <c r="E328" s="32"/>
      <c r="F328" s="19"/>
      <c r="G328" s="65">
        <f>B323</f>
        <v>33</v>
      </c>
      <c r="H328" s="20" t="s">
        <v>7</v>
      </c>
      <c r="I328" s="52"/>
      <c r="J328" s="66" t="str">
        <f>IF(OR(J323="NB",J325="NB",J327="NB"), "NB", SUM(J323:J327))</f>
        <v>NB</v>
      </c>
    </row>
    <row r="329" spans="2:10" x14ac:dyDescent="0.25">
      <c r="B329" s="59"/>
      <c r="C329" s="17"/>
      <c r="D329" s="86" t="s">
        <v>164</v>
      </c>
      <c r="E329" s="32"/>
      <c r="F329" s="20"/>
      <c r="G329" s="14"/>
      <c r="H329" s="14"/>
      <c r="I329" s="14"/>
      <c r="J329" s="60"/>
    </row>
    <row r="330" spans="2:10" x14ac:dyDescent="0.25">
      <c r="B330" s="59"/>
      <c r="C330" s="17"/>
      <c r="D330" s="14"/>
      <c r="E330" s="32"/>
      <c r="F330" s="20"/>
      <c r="G330" s="65"/>
      <c r="H330" s="20"/>
      <c r="I330" s="52"/>
      <c r="J330" s="69"/>
    </row>
    <row r="331" spans="2:10" x14ac:dyDescent="0.25">
      <c r="B331" s="59"/>
      <c r="C331" s="17"/>
      <c r="D331" s="14"/>
      <c r="E331" s="32"/>
      <c r="F331" s="19"/>
      <c r="G331" s="19"/>
      <c r="H331" s="63"/>
      <c r="I331" s="52"/>
      <c r="J331" s="64"/>
    </row>
    <row r="332" spans="2:10" x14ac:dyDescent="0.25">
      <c r="B332" s="59">
        <v>34</v>
      </c>
      <c r="C332" s="61" t="s">
        <v>276</v>
      </c>
      <c r="D332" s="86" t="s">
        <v>36</v>
      </c>
      <c r="E332" s="49" t="s">
        <v>236</v>
      </c>
      <c r="F332" s="50">
        <v>2794</v>
      </c>
      <c r="G332" s="19"/>
      <c r="H332" s="92"/>
      <c r="I332" s="15"/>
      <c r="J332" s="62" t="str">
        <f>IF(ISNUMBER(H332),IF(H332&gt;0,F332*H332,"NB"),"NB")</f>
        <v>NB</v>
      </c>
    </row>
    <row r="333" spans="2:10" x14ac:dyDescent="0.25">
      <c r="B333" s="59"/>
      <c r="C333" s="17"/>
      <c r="D333" s="86" t="s">
        <v>277</v>
      </c>
      <c r="E333" s="49"/>
      <c r="F333" s="50"/>
      <c r="G333" s="19"/>
      <c r="H333" s="63"/>
      <c r="I333" s="52"/>
      <c r="J333" s="64"/>
    </row>
    <row r="334" spans="2:10" x14ac:dyDescent="0.25">
      <c r="B334" s="59"/>
      <c r="C334" s="17"/>
      <c r="D334" s="86" t="s">
        <v>278</v>
      </c>
      <c r="E334" s="36" t="s">
        <v>50</v>
      </c>
      <c r="F334" s="19">
        <v>2533</v>
      </c>
      <c r="G334" s="19"/>
      <c r="H334" s="92"/>
      <c r="I334" s="15"/>
      <c r="J334" s="62" t="str">
        <f>IF(ISNUMBER(H334),IF(H334&gt;0,F334*H334,"NB"),"NB")</f>
        <v>NB</v>
      </c>
    </row>
    <row r="335" spans="2:10" x14ac:dyDescent="0.25">
      <c r="B335" s="59"/>
      <c r="C335" s="17"/>
      <c r="D335" s="86" t="s">
        <v>279</v>
      </c>
      <c r="E335" s="49"/>
      <c r="F335" s="50"/>
      <c r="G335" s="19"/>
      <c r="H335" s="63"/>
      <c r="I335" s="52"/>
      <c r="J335" s="64"/>
    </row>
    <row r="336" spans="2:10" x14ac:dyDescent="0.25">
      <c r="B336" s="59"/>
      <c r="C336" s="17"/>
      <c r="D336" s="86" t="s">
        <v>280</v>
      </c>
      <c r="E336" s="36"/>
      <c r="F336" s="19"/>
      <c r="G336" s="19"/>
      <c r="H336" s="63"/>
      <c r="I336" s="52"/>
      <c r="J336" s="64"/>
    </row>
    <row r="337" spans="2:10" ht="13.8" thickBot="1" x14ac:dyDescent="0.3">
      <c r="B337" s="59"/>
      <c r="C337" s="17"/>
      <c r="D337" s="86" t="s">
        <v>281</v>
      </c>
      <c r="E337" s="32"/>
      <c r="F337" s="14"/>
      <c r="G337" s="65">
        <f>B332</f>
        <v>34</v>
      </c>
      <c r="H337" s="20" t="s">
        <v>7</v>
      </c>
      <c r="I337" s="52"/>
      <c r="J337" s="66" t="str">
        <f>IF(OR(J332="NB",J334="NB"), "NB", SUM(J332:J334))</f>
        <v>NB</v>
      </c>
    </row>
    <row r="338" spans="2:10" x14ac:dyDescent="0.25">
      <c r="B338" s="59"/>
      <c r="C338" s="17"/>
      <c r="D338" s="86" t="s">
        <v>282</v>
      </c>
      <c r="E338" s="32"/>
      <c r="F338" s="20"/>
      <c r="G338" s="14"/>
      <c r="H338" s="14"/>
      <c r="I338" s="14"/>
      <c r="J338" s="60"/>
    </row>
    <row r="339" spans="2:10" x14ac:dyDescent="0.25">
      <c r="B339" s="59"/>
      <c r="C339" s="67"/>
      <c r="D339" s="70"/>
      <c r="E339" s="32"/>
      <c r="F339" s="19"/>
      <c r="G339" s="19"/>
      <c r="H339" s="14"/>
      <c r="I339" s="14"/>
      <c r="J339" s="60"/>
    </row>
    <row r="340" spans="2:10" x14ac:dyDescent="0.25">
      <c r="B340" s="59"/>
      <c r="C340" s="17"/>
      <c r="D340" s="14"/>
      <c r="E340" s="32"/>
      <c r="F340" s="19"/>
      <c r="G340" s="19"/>
      <c r="H340" s="14"/>
      <c r="I340" s="14"/>
      <c r="J340" s="60"/>
    </row>
    <row r="341" spans="2:10" x14ac:dyDescent="0.25">
      <c r="B341" s="59">
        <v>35</v>
      </c>
      <c r="C341" s="61" t="s">
        <v>288</v>
      </c>
      <c r="D341" s="86" t="s">
        <v>34</v>
      </c>
      <c r="E341" s="49" t="s">
        <v>251</v>
      </c>
      <c r="F341" s="50">
        <v>6410</v>
      </c>
      <c r="G341" s="19"/>
      <c r="H341" s="92"/>
      <c r="I341" s="15"/>
      <c r="J341" s="62" t="str">
        <f>IF(ISNUMBER(H341),IF(H341&gt;0,F341*H341,"NB"),"NB")</f>
        <v>NB</v>
      </c>
    </row>
    <row r="342" spans="2:10" x14ac:dyDescent="0.25">
      <c r="B342" s="59"/>
      <c r="C342" s="17"/>
      <c r="D342" s="86" t="s">
        <v>283</v>
      </c>
      <c r="E342" s="49"/>
      <c r="F342" s="50"/>
      <c r="G342" s="19"/>
      <c r="H342" s="63"/>
      <c r="I342" s="52"/>
      <c r="J342" s="64"/>
    </row>
    <row r="343" spans="2:10" x14ac:dyDescent="0.25">
      <c r="B343" s="59"/>
      <c r="C343" s="17"/>
      <c r="D343" s="86" t="s">
        <v>284</v>
      </c>
      <c r="E343" s="36" t="s">
        <v>91</v>
      </c>
      <c r="F343" s="19">
        <v>7400</v>
      </c>
      <c r="G343" s="19"/>
      <c r="H343" s="92"/>
      <c r="I343" s="15"/>
      <c r="J343" s="62" t="str">
        <f>IF(ISNUMBER(H343),IF(H343&gt;0,F343*H343,"NB"),"NB")</f>
        <v>NB</v>
      </c>
    </row>
    <row r="344" spans="2:10" x14ac:dyDescent="0.25">
      <c r="B344" s="59"/>
      <c r="C344" s="17"/>
      <c r="D344" s="86" t="s">
        <v>285</v>
      </c>
      <c r="E344" s="49"/>
      <c r="F344" s="50"/>
      <c r="G344" s="19"/>
      <c r="H344" s="63"/>
      <c r="I344" s="52"/>
      <c r="J344" s="64"/>
    </row>
    <row r="345" spans="2:10" x14ac:dyDescent="0.25">
      <c r="B345" s="59"/>
      <c r="C345" s="17"/>
      <c r="D345" s="86" t="s">
        <v>286</v>
      </c>
      <c r="E345" s="36"/>
      <c r="F345" s="19"/>
      <c r="G345" s="19"/>
      <c r="H345" s="63"/>
      <c r="I345" s="52"/>
      <c r="J345" s="64"/>
    </row>
    <row r="346" spans="2:10" ht="13.8" thickBot="1" x14ac:dyDescent="0.3">
      <c r="B346" s="59"/>
      <c r="C346" s="17"/>
      <c r="D346" s="86" t="s">
        <v>287</v>
      </c>
      <c r="E346" s="32"/>
      <c r="F346" s="14"/>
      <c r="G346" s="65">
        <f>B341</f>
        <v>35</v>
      </c>
      <c r="H346" s="20" t="s">
        <v>7</v>
      </c>
      <c r="I346" s="52"/>
      <c r="J346" s="66" t="str">
        <f>IF(OR(J341="NB",J343="NB"), "NB", SUM(J341:J343))</f>
        <v>NB</v>
      </c>
    </row>
    <row r="347" spans="2:10" x14ac:dyDescent="0.25">
      <c r="B347" s="59"/>
      <c r="C347" s="17"/>
      <c r="D347" s="86" t="s">
        <v>58</v>
      </c>
      <c r="E347" s="32"/>
      <c r="F347" s="20"/>
      <c r="G347" s="14"/>
      <c r="H347" s="14"/>
      <c r="I347" s="14"/>
      <c r="J347" s="60"/>
    </row>
    <row r="348" spans="2:10" x14ac:dyDescent="0.25">
      <c r="B348" s="59"/>
      <c r="C348" s="17"/>
      <c r="D348" s="14"/>
      <c r="E348" s="32"/>
      <c r="F348" s="19"/>
      <c r="G348" s="19"/>
      <c r="H348" s="14"/>
      <c r="I348" s="14"/>
      <c r="J348" s="60"/>
    </row>
    <row r="349" spans="2:10" x14ac:dyDescent="0.25">
      <c r="B349" s="59"/>
      <c r="C349" s="17"/>
      <c r="D349" s="14"/>
      <c r="E349" s="32"/>
      <c r="F349" s="20"/>
      <c r="G349" s="65"/>
      <c r="H349" s="20"/>
      <c r="I349" s="52"/>
      <c r="J349" s="69"/>
    </row>
    <row r="350" spans="2:10" x14ac:dyDescent="0.25">
      <c r="B350" s="59">
        <v>36</v>
      </c>
      <c r="C350" s="17" t="s">
        <v>289</v>
      </c>
      <c r="D350" s="86" t="s">
        <v>34</v>
      </c>
      <c r="E350" s="45" t="s">
        <v>90</v>
      </c>
      <c r="F350" s="19">
        <v>2620</v>
      </c>
      <c r="G350" s="71"/>
      <c r="H350" s="92"/>
      <c r="I350" s="15"/>
      <c r="J350" s="62" t="str">
        <f>IF(ISNUMBER(H350),IF(H350&gt;0,F350*H350,"NB"),"NB")</f>
        <v>NB</v>
      </c>
    </row>
    <row r="351" spans="2:10" x14ac:dyDescent="0.25">
      <c r="B351" s="59"/>
      <c r="C351" s="17"/>
      <c r="D351" s="86" t="s">
        <v>290</v>
      </c>
      <c r="E351" s="45"/>
      <c r="F351" s="19"/>
      <c r="G351" s="71"/>
      <c r="H351" s="63"/>
      <c r="I351" s="52"/>
      <c r="J351" s="64"/>
    </row>
    <row r="352" spans="2:10" x14ac:dyDescent="0.25">
      <c r="B352" s="59"/>
      <c r="C352" s="17"/>
      <c r="D352" s="86" t="s">
        <v>291</v>
      </c>
      <c r="E352" s="45" t="s">
        <v>50</v>
      </c>
      <c r="F352" s="19">
        <v>2260</v>
      </c>
      <c r="G352" s="71"/>
      <c r="H352" s="92"/>
      <c r="I352" s="15"/>
      <c r="J352" s="62" t="str">
        <f>IF(ISNUMBER(H352),IF(H352&gt;0,F352*H352,"NB"),"NB")</f>
        <v>NB</v>
      </c>
    </row>
    <row r="353" spans="2:10" x14ac:dyDescent="0.25">
      <c r="B353" s="59"/>
      <c r="C353" s="17"/>
      <c r="D353" s="86" t="s">
        <v>44</v>
      </c>
      <c r="E353" s="45"/>
      <c r="F353" s="19"/>
      <c r="G353" s="71"/>
      <c r="H353" s="93"/>
      <c r="I353" s="52"/>
      <c r="J353" s="64"/>
    </row>
    <row r="354" spans="2:10" x14ac:dyDescent="0.25">
      <c r="B354" s="59"/>
      <c r="C354" s="17"/>
      <c r="D354" s="86" t="s">
        <v>292</v>
      </c>
      <c r="E354" s="45"/>
      <c r="F354" s="19" t="s">
        <v>39</v>
      </c>
      <c r="G354" s="71"/>
      <c r="H354" s="15"/>
      <c r="I354" s="15"/>
      <c r="J354" s="68"/>
    </row>
    <row r="355" spans="2:10" ht="13.8" thickBot="1" x14ac:dyDescent="0.3">
      <c r="B355" s="59"/>
      <c r="C355" s="17"/>
      <c r="D355" s="86" t="s">
        <v>293</v>
      </c>
      <c r="E355" s="45"/>
      <c r="F355" s="19"/>
      <c r="G355" s="65">
        <f>B350</f>
        <v>36</v>
      </c>
      <c r="H355" s="20" t="s">
        <v>7</v>
      </c>
      <c r="I355" s="52"/>
      <c r="J355" s="66" t="str">
        <f>IF(OR(J350="NB",J352="NB"), "NB", SUM(J350:J352))</f>
        <v>NB</v>
      </c>
    </row>
    <row r="356" spans="2:10" x14ac:dyDescent="0.25">
      <c r="B356" s="59"/>
      <c r="C356" s="17"/>
      <c r="D356" s="86" t="s">
        <v>294</v>
      </c>
      <c r="E356" s="36"/>
      <c r="F356" s="20"/>
      <c r="G356" s="14"/>
      <c r="H356" s="14"/>
      <c r="I356" s="14"/>
      <c r="J356" s="60"/>
    </row>
    <row r="357" spans="2:10" x14ac:dyDescent="0.25">
      <c r="B357" s="59"/>
      <c r="C357" s="17"/>
      <c r="D357" s="14"/>
      <c r="E357" s="36"/>
      <c r="F357" s="19"/>
      <c r="G357" s="19"/>
      <c r="H357" s="14"/>
      <c r="I357" s="14"/>
      <c r="J357" s="60"/>
    </row>
    <row r="358" spans="2:10" x14ac:dyDescent="0.25">
      <c r="B358" s="59"/>
      <c r="C358" s="17"/>
      <c r="D358" s="14"/>
      <c r="E358" s="36"/>
      <c r="F358" s="19"/>
      <c r="G358" s="19"/>
      <c r="H358" s="14"/>
      <c r="I358" s="14"/>
      <c r="J358" s="60"/>
    </row>
    <row r="359" spans="2:10" x14ac:dyDescent="0.25">
      <c r="B359" s="59">
        <v>37</v>
      </c>
      <c r="C359" s="61" t="s">
        <v>295</v>
      </c>
      <c r="D359" s="86" t="s">
        <v>37</v>
      </c>
      <c r="E359" s="49">
        <v>402.09630299999998</v>
      </c>
      <c r="F359" s="50">
        <v>10820</v>
      </c>
      <c r="G359" s="19"/>
      <c r="H359" s="92"/>
      <c r="I359" s="15"/>
      <c r="J359" s="62" t="str">
        <f>IF(ISNUMBER(H359),IF(H359&gt;0,F359*H359,"NB"),"NB")</f>
        <v>NB</v>
      </c>
    </row>
    <row r="360" spans="2:10" x14ac:dyDescent="0.25">
      <c r="B360" s="59"/>
      <c r="C360" s="17"/>
      <c r="D360" s="86" t="s">
        <v>296</v>
      </c>
      <c r="E360" s="49"/>
      <c r="F360" s="50"/>
      <c r="G360" s="19"/>
      <c r="H360" s="63"/>
      <c r="I360" s="52"/>
      <c r="J360" s="64"/>
    </row>
    <row r="361" spans="2:10" x14ac:dyDescent="0.25">
      <c r="B361" s="59"/>
      <c r="C361" s="17"/>
      <c r="D361" s="86" t="s">
        <v>297</v>
      </c>
      <c r="E361" s="49">
        <v>407.0102</v>
      </c>
      <c r="F361" s="50">
        <v>9810</v>
      </c>
      <c r="G361" s="19"/>
      <c r="H361" s="92"/>
      <c r="I361" s="15"/>
      <c r="J361" s="62" t="str">
        <f>IF(ISNUMBER(H361),IF(H361&gt;0,F361*H361,"NB"),"NB")</f>
        <v>NB</v>
      </c>
    </row>
    <row r="362" spans="2:10" x14ac:dyDescent="0.25">
      <c r="B362" s="59"/>
      <c r="C362" s="17"/>
      <c r="D362" s="86" t="s">
        <v>298</v>
      </c>
      <c r="E362" s="49"/>
      <c r="F362" s="50"/>
      <c r="G362" s="19"/>
      <c r="H362" s="63"/>
      <c r="I362" s="52"/>
      <c r="J362" s="64"/>
    </row>
    <row r="363" spans="2:10" x14ac:dyDescent="0.25">
      <c r="B363" s="59"/>
      <c r="C363" s="17"/>
      <c r="D363" s="86" t="s">
        <v>299</v>
      </c>
      <c r="E363" s="49"/>
      <c r="F363" s="50"/>
      <c r="G363" s="19"/>
      <c r="H363" s="15"/>
      <c r="I363" s="15"/>
      <c r="J363" s="68"/>
    </row>
    <row r="364" spans="2:10" ht="13.8" thickBot="1" x14ac:dyDescent="0.3">
      <c r="B364" s="59"/>
      <c r="C364" s="17"/>
      <c r="D364" s="86" t="s">
        <v>300</v>
      </c>
      <c r="E364" s="32"/>
      <c r="F364" s="19"/>
      <c r="G364" s="65">
        <f>B359</f>
        <v>37</v>
      </c>
      <c r="H364" s="20" t="s">
        <v>7</v>
      </c>
      <c r="I364" s="52"/>
      <c r="J364" s="66" t="str">
        <f>IF(OR(J359="NB",J361="NB"), "NB", SUM(J359:J361))</f>
        <v>NB</v>
      </c>
    </row>
    <row r="365" spans="2:10" x14ac:dyDescent="0.25">
      <c r="B365" s="59"/>
      <c r="C365" s="17"/>
      <c r="D365" s="86" t="s">
        <v>301</v>
      </c>
      <c r="E365" s="32"/>
      <c r="F365" s="20"/>
      <c r="G365" s="14"/>
      <c r="H365" s="14"/>
      <c r="I365" s="14"/>
      <c r="J365" s="60"/>
    </row>
    <row r="366" spans="2:10" x14ac:dyDescent="0.25">
      <c r="B366" s="59"/>
      <c r="C366" s="17"/>
      <c r="D366" s="14"/>
      <c r="E366" s="36"/>
      <c r="F366" s="19"/>
      <c r="G366" s="19"/>
      <c r="H366" s="14"/>
      <c r="I366" s="14"/>
      <c r="J366" s="60"/>
    </row>
    <row r="367" spans="2:10" x14ac:dyDescent="0.25">
      <c r="B367" s="59"/>
      <c r="C367" s="17"/>
      <c r="D367" s="14"/>
      <c r="E367" s="36"/>
      <c r="F367" s="19"/>
      <c r="G367" s="19"/>
      <c r="H367" s="14"/>
      <c r="I367" s="14"/>
      <c r="J367" s="60"/>
    </row>
    <row r="368" spans="2:10" x14ac:dyDescent="0.25">
      <c r="B368" s="59">
        <v>38</v>
      </c>
      <c r="C368" s="61" t="s">
        <v>302</v>
      </c>
      <c r="D368" s="86" t="s">
        <v>38</v>
      </c>
      <c r="E368" s="32" t="s">
        <v>308</v>
      </c>
      <c r="F368" s="50">
        <v>950</v>
      </c>
      <c r="G368" s="19"/>
      <c r="H368" s="92"/>
      <c r="I368" s="15"/>
      <c r="J368" s="62" t="str">
        <f>IF(ISNUMBER(H368),IF(H368&gt;0,F368*H368,"NB"),"NB")</f>
        <v>NB</v>
      </c>
    </row>
    <row r="369" spans="2:10" x14ac:dyDescent="0.25">
      <c r="B369" s="59"/>
      <c r="C369" s="67"/>
      <c r="D369" s="86" t="s">
        <v>303</v>
      </c>
      <c r="E369" s="32"/>
      <c r="F369" s="19"/>
      <c r="G369" s="19"/>
      <c r="H369" s="63"/>
      <c r="I369" s="52"/>
      <c r="J369" s="64"/>
    </row>
    <row r="370" spans="2:10" x14ac:dyDescent="0.25">
      <c r="B370" s="59"/>
      <c r="C370" s="67"/>
      <c r="D370" s="86" t="s">
        <v>304</v>
      </c>
      <c r="E370" s="36" t="s">
        <v>48</v>
      </c>
      <c r="F370" s="50">
        <v>350</v>
      </c>
      <c r="G370" s="19"/>
      <c r="H370" s="92"/>
      <c r="I370" s="15"/>
      <c r="J370" s="62" t="str">
        <f>IF(ISNUMBER(H370),IF(H370&gt;0,F370*H370,"NB"),"NB")</f>
        <v>NB</v>
      </c>
    </row>
    <row r="371" spans="2:10" x14ac:dyDescent="0.25">
      <c r="B371" s="59"/>
      <c r="C371" s="67"/>
      <c r="D371" s="86" t="s">
        <v>305</v>
      </c>
      <c r="E371" s="32"/>
      <c r="F371" s="19"/>
      <c r="G371" s="19"/>
      <c r="H371" s="63"/>
      <c r="I371" s="52"/>
      <c r="J371" s="64"/>
    </row>
    <row r="372" spans="2:10" x14ac:dyDescent="0.25">
      <c r="B372" s="59"/>
      <c r="C372" s="67"/>
      <c r="D372" s="86" t="s">
        <v>306</v>
      </c>
      <c r="E372" s="36">
        <v>407.0102</v>
      </c>
      <c r="F372" s="50">
        <v>1100</v>
      </c>
      <c r="G372" s="19"/>
      <c r="H372" s="92"/>
      <c r="I372" s="15"/>
      <c r="J372" s="62" t="str">
        <f>IF(ISNUMBER(H372),IF(H372&gt;0,F372*H372,"NB"),"NB")</f>
        <v>NB</v>
      </c>
    </row>
    <row r="373" spans="2:10" x14ac:dyDescent="0.25">
      <c r="B373" s="59"/>
      <c r="C373" s="67"/>
      <c r="D373" s="86" t="s">
        <v>304</v>
      </c>
      <c r="E373" s="32"/>
      <c r="F373" s="19"/>
      <c r="G373" s="19"/>
      <c r="H373" s="63"/>
      <c r="I373" s="52"/>
      <c r="J373" s="64"/>
    </row>
    <row r="374" spans="2:10" x14ac:dyDescent="0.25">
      <c r="B374" s="59"/>
      <c r="C374" s="67"/>
      <c r="D374" s="86" t="s">
        <v>307</v>
      </c>
      <c r="E374" s="32"/>
      <c r="F374" s="20"/>
      <c r="G374" s="14"/>
      <c r="H374" s="14"/>
      <c r="I374" s="14"/>
      <c r="J374" s="60"/>
    </row>
    <row r="375" spans="2:10" ht="13.8" thickBot="1" x14ac:dyDescent="0.3">
      <c r="B375" s="59"/>
      <c r="C375" s="17"/>
      <c r="D375" s="14"/>
      <c r="E375" s="32"/>
      <c r="F375" s="19"/>
      <c r="G375" s="65">
        <f>B368</f>
        <v>38</v>
      </c>
      <c r="H375" s="20" t="s">
        <v>7</v>
      </c>
      <c r="I375" s="52"/>
      <c r="J375" s="66" t="str">
        <f>IF(OR(J368="NB",J370="NB", J372="NB"), "NB", SUM(J368:J372))</f>
        <v>NB</v>
      </c>
    </row>
    <row r="376" spans="2:10" x14ac:dyDescent="0.25">
      <c r="B376" s="59"/>
      <c r="C376" s="17"/>
      <c r="D376" s="14"/>
      <c r="E376" s="32"/>
      <c r="F376" s="19"/>
      <c r="G376" s="65"/>
      <c r="H376" s="20"/>
      <c r="I376" s="52"/>
      <c r="J376" s="69"/>
    </row>
    <row r="377" spans="2:10" x14ac:dyDescent="0.25">
      <c r="B377" s="59"/>
      <c r="C377" s="17"/>
      <c r="D377" s="14"/>
      <c r="E377" s="32"/>
      <c r="F377" s="19"/>
      <c r="G377" s="19"/>
      <c r="H377" s="14"/>
      <c r="I377" s="14"/>
      <c r="J377" s="60"/>
    </row>
    <row r="378" spans="2:10" x14ac:dyDescent="0.25">
      <c r="B378" s="59">
        <v>39</v>
      </c>
      <c r="C378" s="61" t="s">
        <v>309</v>
      </c>
      <c r="D378" s="86" t="s">
        <v>38</v>
      </c>
      <c r="E378" s="88" t="s">
        <v>251</v>
      </c>
      <c r="F378" s="50">
        <v>9400</v>
      </c>
      <c r="G378" s="19"/>
      <c r="H378" s="92"/>
      <c r="I378" s="15"/>
      <c r="J378" s="62" t="str">
        <f>IF(ISNUMBER(H378),IF(H378&gt;0,F378*H378,"NB"),"NB")</f>
        <v>NB</v>
      </c>
    </row>
    <row r="379" spans="2:10" x14ac:dyDescent="0.25">
      <c r="B379" s="59"/>
      <c r="C379" s="17"/>
      <c r="D379" s="86" t="s">
        <v>296</v>
      </c>
      <c r="E379" s="49"/>
      <c r="F379" s="50"/>
      <c r="G379" s="19"/>
      <c r="H379" s="63"/>
      <c r="I379" s="52"/>
      <c r="J379" s="64"/>
    </row>
    <row r="380" spans="2:10" x14ac:dyDescent="0.25">
      <c r="B380" s="59"/>
      <c r="C380" s="17"/>
      <c r="D380" s="86" t="s">
        <v>310</v>
      </c>
      <c r="E380" s="49" t="s">
        <v>91</v>
      </c>
      <c r="F380" s="50">
        <v>8000</v>
      </c>
      <c r="G380" s="19"/>
      <c r="H380" s="92"/>
      <c r="I380" s="15"/>
      <c r="J380" s="62" t="str">
        <f>IF(ISNUMBER(H380),IF(H380&gt;0,F380*H380,"NB"),"NB")</f>
        <v>NB</v>
      </c>
    </row>
    <row r="381" spans="2:10" x14ac:dyDescent="0.25">
      <c r="B381" s="59"/>
      <c r="C381" s="17"/>
      <c r="D381" s="86" t="s">
        <v>311</v>
      </c>
      <c r="E381" s="49"/>
      <c r="F381" s="50"/>
      <c r="G381" s="19"/>
      <c r="H381" s="63"/>
      <c r="I381" s="52"/>
      <c r="J381" s="64"/>
    </row>
    <row r="382" spans="2:10" x14ac:dyDescent="0.25">
      <c r="B382" s="59"/>
      <c r="C382" s="17"/>
      <c r="D382" s="86" t="s">
        <v>312</v>
      </c>
      <c r="E382" s="49"/>
      <c r="F382" s="50"/>
      <c r="G382" s="19"/>
      <c r="H382" s="15"/>
      <c r="I382" s="15"/>
      <c r="J382" s="68"/>
    </row>
    <row r="383" spans="2:10" ht="13.8" thickBot="1" x14ac:dyDescent="0.3">
      <c r="B383" s="59"/>
      <c r="C383" s="17"/>
      <c r="D383" s="86" t="s">
        <v>313</v>
      </c>
      <c r="E383" s="32"/>
      <c r="F383" s="19"/>
      <c r="G383" s="65">
        <f>B378</f>
        <v>39</v>
      </c>
      <c r="H383" s="20" t="s">
        <v>7</v>
      </c>
      <c r="I383" s="52"/>
      <c r="J383" s="66" t="str">
        <f>IF(OR(J378="NB",J380="NB"), "NB", SUM(J378:J380))</f>
        <v>NB</v>
      </c>
    </row>
    <row r="384" spans="2:10" x14ac:dyDescent="0.25">
      <c r="B384" s="59"/>
      <c r="C384" s="17"/>
      <c r="D384" s="86" t="s">
        <v>198</v>
      </c>
      <c r="E384" s="32"/>
      <c r="F384" s="20"/>
      <c r="G384" s="14"/>
      <c r="H384" s="14"/>
      <c r="I384" s="14"/>
      <c r="J384" s="60"/>
    </row>
    <row r="385" spans="2:10" x14ac:dyDescent="0.25">
      <c r="B385" s="59"/>
      <c r="C385" s="17"/>
      <c r="D385" s="14"/>
      <c r="E385" s="36"/>
      <c r="F385" s="19"/>
      <c r="G385" s="19"/>
      <c r="H385" s="14"/>
      <c r="I385" s="14"/>
      <c r="J385" s="60"/>
    </row>
    <row r="386" spans="2:10" x14ac:dyDescent="0.25">
      <c r="B386" s="59"/>
      <c r="C386" s="17"/>
      <c r="D386" s="14"/>
      <c r="E386" s="36"/>
      <c r="F386" s="19"/>
      <c r="G386" s="19"/>
      <c r="H386" s="14"/>
      <c r="I386" s="14"/>
      <c r="J386" s="60"/>
    </row>
    <row r="387" spans="2:10" x14ac:dyDescent="0.25">
      <c r="B387" s="59">
        <v>40</v>
      </c>
      <c r="C387" s="61" t="s">
        <v>314</v>
      </c>
      <c r="D387" s="86" t="s">
        <v>38</v>
      </c>
      <c r="E387" s="49" t="s">
        <v>90</v>
      </c>
      <c r="F387" s="50">
        <v>14800</v>
      </c>
      <c r="G387" s="19"/>
      <c r="H387" s="92"/>
      <c r="I387" s="15"/>
      <c r="J387" s="62" t="str">
        <f>IF(ISNUMBER(H387),IF(H387&gt;0,F387*H387,"NB"),"NB")</f>
        <v>NB</v>
      </c>
    </row>
    <row r="388" spans="2:10" x14ac:dyDescent="0.25">
      <c r="B388" s="59"/>
      <c r="C388" s="17"/>
      <c r="D388" s="86" t="s">
        <v>315</v>
      </c>
      <c r="E388" s="49"/>
      <c r="F388" s="50"/>
      <c r="G388" s="19"/>
      <c r="H388" s="63"/>
      <c r="I388" s="52"/>
      <c r="J388" s="64"/>
    </row>
    <row r="389" spans="2:10" x14ac:dyDescent="0.25">
      <c r="B389" s="59"/>
      <c r="C389" s="17"/>
      <c r="D389" s="86" t="s">
        <v>316</v>
      </c>
      <c r="E389" s="49" t="s">
        <v>48</v>
      </c>
      <c r="F389" s="50">
        <v>2503</v>
      </c>
      <c r="G389" s="19"/>
      <c r="H389" s="92"/>
      <c r="I389" s="15"/>
      <c r="J389" s="62" t="str">
        <f>IF(ISNUMBER(H389),IF(H389&gt;0,F389*H389,"NB"),"NB")</f>
        <v>NB</v>
      </c>
    </row>
    <row r="390" spans="2:10" x14ac:dyDescent="0.25">
      <c r="B390" s="59"/>
      <c r="C390" s="17"/>
      <c r="D390" s="86" t="s">
        <v>317</v>
      </c>
      <c r="E390" s="49"/>
      <c r="F390" s="50"/>
      <c r="G390" s="51"/>
      <c r="H390" s="52"/>
      <c r="I390" s="52"/>
      <c r="J390" s="64"/>
    </row>
    <row r="391" spans="2:10" x14ac:dyDescent="0.25">
      <c r="B391" s="59"/>
      <c r="C391" s="17"/>
      <c r="D391" s="86" t="s">
        <v>318</v>
      </c>
      <c r="E391" s="49" t="s">
        <v>50</v>
      </c>
      <c r="F391" s="50">
        <v>20223</v>
      </c>
      <c r="G391" s="19"/>
      <c r="H391" s="92"/>
      <c r="I391" s="15"/>
      <c r="J391" s="62" t="str">
        <f>IF(ISNUMBER(H391),IF(H391&gt;0,F391*H391,"NB"),"NB")</f>
        <v>NB</v>
      </c>
    </row>
    <row r="392" spans="2:10" x14ac:dyDescent="0.25">
      <c r="B392" s="59"/>
      <c r="C392" s="17"/>
      <c r="D392" s="86" t="s">
        <v>319</v>
      </c>
      <c r="E392" s="32"/>
      <c r="F392" s="19"/>
      <c r="G392" s="19"/>
      <c r="H392" s="63"/>
      <c r="I392" s="52"/>
      <c r="J392" s="64"/>
    </row>
    <row r="393" spans="2:10" x14ac:dyDescent="0.25">
      <c r="B393" s="59"/>
      <c r="C393" s="17"/>
      <c r="D393" s="86" t="s">
        <v>198</v>
      </c>
      <c r="E393" s="32"/>
      <c r="F393" s="20"/>
      <c r="G393" s="14"/>
      <c r="H393" s="14"/>
      <c r="I393" s="14"/>
      <c r="J393" s="60"/>
    </row>
    <row r="394" spans="2:10" ht="13.8" thickBot="1" x14ac:dyDescent="0.3">
      <c r="B394" s="59"/>
      <c r="C394" s="17"/>
      <c r="D394" s="86"/>
      <c r="E394" s="32"/>
      <c r="F394" s="20"/>
      <c r="G394" s="65">
        <f>B387</f>
        <v>40</v>
      </c>
      <c r="H394" s="20" t="s">
        <v>7</v>
      </c>
      <c r="I394" s="52"/>
      <c r="J394" s="66" t="str">
        <f>IF(OR(J387="NB",J389="NB",), "NB", SUM(J387:J389))</f>
        <v>NB</v>
      </c>
    </row>
    <row r="395" spans="2:10" x14ac:dyDescent="0.25">
      <c r="B395" s="59"/>
      <c r="C395" s="17"/>
      <c r="D395" s="70"/>
      <c r="E395" s="32"/>
      <c r="F395" s="20"/>
      <c r="G395" s="65"/>
      <c r="H395" s="20"/>
      <c r="I395" s="52"/>
      <c r="J395" s="69"/>
    </row>
    <row r="396" spans="2:10" x14ac:dyDescent="0.25">
      <c r="B396" s="59"/>
      <c r="C396" s="17"/>
      <c r="D396" s="70"/>
      <c r="E396" s="32"/>
      <c r="F396" s="20"/>
      <c r="G396" s="65"/>
      <c r="H396" s="20"/>
      <c r="I396" s="52"/>
      <c r="J396" s="69"/>
    </row>
    <row r="397" spans="2:10" x14ac:dyDescent="0.25">
      <c r="B397" s="59">
        <v>41</v>
      </c>
      <c r="C397" s="61" t="s">
        <v>320</v>
      </c>
      <c r="D397" s="86" t="s">
        <v>38</v>
      </c>
      <c r="E397" s="49" t="s">
        <v>308</v>
      </c>
      <c r="F397" s="50">
        <v>1850</v>
      </c>
      <c r="G397" s="19"/>
      <c r="H397" s="92"/>
      <c r="I397" s="15"/>
      <c r="J397" s="62" t="str">
        <f>IF(ISNUMBER(H397),IF(H397&gt;0,F397*H397,"NB"),"NB")</f>
        <v>NB</v>
      </c>
    </row>
    <row r="398" spans="2:10" x14ac:dyDescent="0.25">
      <c r="B398" s="59"/>
      <c r="C398" s="17"/>
      <c r="D398" s="86" t="s">
        <v>321</v>
      </c>
      <c r="E398" s="49"/>
      <c r="F398" s="50"/>
      <c r="G398" s="19"/>
      <c r="H398" s="63"/>
      <c r="I398" s="52"/>
      <c r="J398" s="64"/>
    </row>
    <row r="399" spans="2:10" x14ac:dyDescent="0.25">
      <c r="B399" s="59"/>
      <c r="C399" s="17"/>
      <c r="D399" s="86" t="s">
        <v>322</v>
      </c>
      <c r="E399" s="36" t="s">
        <v>48</v>
      </c>
      <c r="F399" s="19">
        <v>625</v>
      </c>
      <c r="G399" s="19"/>
      <c r="H399" s="92"/>
      <c r="I399" s="15"/>
      <c r="J399" s="62" t="str">
        <f>IF(ISNUMBER(H399),IF(H399&gt;0,F399*H399,"NB"),"NB")</f>
        <v>NB</v>
      </c>
    </row>
    <row r="400" spans="2:10" x14ac:dyDescent="0.25">
      <c r="B400" s="59"/>
      <c r="C400" s="17"/>
      <c r="D400" s="86" t="s">
        <v>323</v>
      </c>
      <c r="E400" s="49"/>
      <c r="F400" s="50"/>
      <c r="G400" s="19"/>
      <c r="H400" s="63"/>
      <c r="I400" s="52"/>
      <c r="J400" s="64"/>
    </row>
    <row r="401" spans="2:10" x14ac:dyDescent="0.25">
      <c r="B401" s="59"/>
      <c r="C401" s="17"/>
      <c r="D401" s="86" t="s">
        <v>324</v>
      </c>
      <c r="E401" s="36" t="s">
        <v>50</v>
      </c>
      <c r="F401" s="19">
        <v>1667</v>
      </c>
      <c r="G401" s="19"/>
      <c r="H401" s="92"/>
      <c r="I401" s="15"/>
      <c r="J401" s="62" t="str">
        <f>IF(ISNUMBER(H401),IF(H401&gt;0,F401*H401,"NB"),"NB")</f>
        <v>NB</v>
      </c>
    </row>
    <row r="402" spans="2:10" x14ac:dyDescent="0.25">
      <c r="B402" s="59"/>
      <c r="C402" s="17"/>
      <c r="D402" s="86" t="s">
        <v>325</v>
      </c>
      <c r="E402" s="32"/>
      <c r="F402" s="14"/>
      <c r="G402" s="14"/>
      <c r="H402" s="14"/>
      <c r="I402" s="14"/>
      <c r="J402" s="60"/>
    </row>
    <row r="403" spans="2:10" x14ac:dyDescent="0.25">
      <c r="B403" s="59"/>
      <c r="C403" s="17"/>
      <c r="D403" s="86" t="s">
        <v>144</v>
      </c>
      <c r="E403" s="32"/>
      <c r="F403" s="20"/>
      <c r="G403" s="14"/>
      <c r="H403" s="14"/>
      <c r="I403" s="14"/>
      <c r="J403" s="60"/>
    </row>
    <row r="404" spans="2:10" ht="13.8" thickBot="1" x14ac:dyDescent="0.3">
      <c r="B404" s="59"/>
      <c r="C404" s="17"/>
      <c r="D404" s="14"/>
      <c r="E404" s="32"/>
      <c r="F404" s="20"/>
      <c r="G404" s="65">
        <f>B397</f>
        <v>41</v>
      </c>
      <c r="H404" s="20" t="s">
        <v>7</v>
      </c>
      <c r="I404" s="52"/>
      <c r="J404" s="66" t="str">
        <f>IF(OR(J397="NB",J399="NB"), "NB", SUM(J397:J399))</f>
        <v>NB</v>
      </c>
    </row>
    <row r="405" spans="2:10" x14ac:dyDescent="0.25">
      <c r="B405" s="59"/>
      <c r="C405" s="17"/>
      <c r="D405" s="14"/>
      <c r="E405" s="32"/>
      <c r="F405" s="19"/>
      <c r="G405" s="19"/>
      <c r="H405" s="63"/>
      <c r="I405" s="52"/>
      <c r="J405" s="64"/>
    </row>
    <row r="406" spans="2:10" x14ac:dyDescent="0.25">
      <c r="B406" s="59"/>
      <c r="C406" s="17"/>
      <c r="D406" s="14"/>
      <c r="E406" s="32"/>
      <c r="F406" s="19"/>
      <c r="G406" s="19"/>
      <c r="H406" s="63"/>
      <c r="I406" s="52"/>
      <c r="J406" s="64"/>
    </row>
    <row r="407" spans="2:10" x14ac:dyDescent="0.25">
      <c r="B407" s="59">
        <v>42</v>
      </c>
      <c r="C407" s="61" t="s">
        <v>326</v>
      </c>
      <c r="D407" s="86" t="s">
        <v>38</v>
      </c>
      <c r="E407" s="49" t="s">
        <v>90</v>
      </c>
      <c r="F407" s="50">
        <v>3762</v>
      </c>
      <c r="G407" s="19"/>
      <c r="H407" s="92"/>
      <c r="I407" s="15"/>
      <c r="J407" s="62" t="str">
        <f>IF(ISNUMBER(H407),IF(H407&gt;0,F407*H407,"NB"),"NB")</f>
        <v>NB</v>
      </c>
    </row>
    <row r="408" spans="2:10" x14ac:dyDescent="0.25">
      <c r="B408" s="59"/>
      <c r="C408" s="17"/>
      <c r="D408" s="86" t="s">
        <v>327</v>
      </c>
      <c r="E408" s="49"/>
      <c r="F408" s="50"/>
      <c r="G408" s="19"/>
      <c r="H408" s="63"/>
      <c r="I408" s="52"/>
      <c r="J408" s="64"/>
    </row>
    <row r="409" spans="2:10" x14ac:dyDescent="0.25">
      <c r="B409" s="59"/>
      <c r="C409" s="17"/>
      <c r="D409" s="86" t="s">
        <v>328</v>
      </c>
      <c r="E409" s="49" t="s">
        <v>50</v>
      </c>
      <c r="F409" s="50">
        <v>3403</v>
      </c>
      <c r="G409" s="19"/>
      <c r="H409" s="92"/>
      <c r="I409" s="15"/>
      <c r="J409" s="62" t="str">
        <f>IF(ISNUMBER(H409),IF(H409&gt;0,F409*H409,"NB"),"NB")</f>
        <v>NB</v>
      </c>
    </row>
    <row r="410" spans="2:10" x14ac:dyDescent="0.25">
      <c r="B410" s="59"/>
      <c r="C410" s="17"/>
      <c r="D410" s="86" t="s">
        <v>329</v>
      </c>
      <c r="E410" s="49"/>
      <c r="F410" s="50"/>
      <c r="G410" s="19"/>
      <c r="H410" s="63"/>
      <c r="I410" s="52"/>
      <c r="J410" s="64"/>
    </row>
    <row r="411" spans="2:10" x14ac:dyDescent="0.25">
      <c r="B411" s="59"/>
      <c r="C411" s="17"/>
      <c r="D411" s="86" t="s">
        <v>330</v>
      </c>
      <c r="E411" s="49"/>
      <c r="F411" s="50"/>
      <c r="G411" s="51"/>
      <c r="H411" s="15"/>
      <c r="I411" s="15"/>
      <c r="J411" s="68"/>
    </row>
    <row r="412" spans="2:10" ht="13.8" thickBot="1" x14ac:dyDescent="0.3">
      <c r="B412" s="59"/>
      <c r="C412" s="17"/>
      <c r="D412" s="86" t="s">
        <v>331</v>
      </c>
      <c r="E412" s="32"/>
      <c r="F412" s="19"/>
      <c r="G412" s="65">
        <f>B407</f>
        <v>42</v>
      </c>
      <c r="H412" s="20" t="s">
        <v>7</v>
      </c>
      <c r="I412" s="52"/>
      <c r="J412" s="66" t="str">
        <f>IF(OR(J407="NB",J409="NB",J411="NB"), "NB", SUM(J407:J411))</f>
        <v>NB</v>
      </c>
    </row>
    <row r="413" spans="2:10" x14ac:dyDescent="0.25">
      <c r="B413" s="59"/>
      <c r="C413" s="17"/>
      <c r="D413" s="86" t="s">
        <v>33</v>
      </c>
      <c r="E413" s="32"/>
      <c r="F413" s="20"/>
      <c r="G413" s="14"/>
      <c r="H413" s="14"/>
      <c r="I413" s="14"/>
      <c r="J413" s="60"/>
    </row>
    <row r="414" spans="2:10" x14ac:dyDescent="0.25">
      <c r="B414" s="59"/>
      <c r="C414" s="17"/>
      <c r="D414" s="14"/>
      <c r="E414" s="36"/>
      <c r="F414" s="19"/>
      <c r="G414" s="19"/>
      <c r="H414" s="14"/>
      <c r="I414" s="14"/>
      <c r="J414" s="60"/>
    </row>
    <row r="415" spans="2:10" x14ac:dyDescent="0.25">
      <c r="B415" s="59"/>
      <c r="C415" s="17"/>
      <c r="D415" s="14"/>
      <c r="E415" s="36"/>
      <c r="F415" s="19"/>
      <c r="G415" s="19"/>
      <c r="H415" s="14"/>
      <c r="I415" s="14"/>
      <c r="J415" s="60"/>
    </row>
    <row r="416" spans="2:10" x14ac:dyDescent="0.25">
      <c r="B416" s="59">
        <v>43</v>
      </c>
      <c r="C416" s="61" t="s">
        <v>332</v>
      </c>
      <c r="D416" s="86" t="s">
        <v>34</v>
      </c>
      <c r="E416" s="49" t="s">
        <v>90</v>
      </c>
      <c r="F416" s="50">
        <v>9325</v>
      </c>
      <c r="G416" s="19"/>
      <c r="H416" s="92"/>
      <c r="I416" s="15"/>
      <c r="J416" s="62" t="str">
        <f>IF(ISNUMBER(H416),IF(H416&gt;0,F416*H416,"NB"),"NB")</f>
        <v>NB</v>
      </c>
    </row>
    <row r="417" spans="2:10" x14ac:dyDescent="0.25">
      <c r="B417" s="59"/>
      <c r="C417" s="17"/>
      <c r="D417" s="86" t="s">
        <v>303</v>
      </c>
      <c r="E417" s="49"/>
      <c r="F417" s="50"/>
      <c r="G417" s="19"/>
      <c r="H417" s="63"/>
      <c r="I417" s="52"/>
      <c r="J417" s="64"/>
    </row>
    <row r="418" spans="2:10" x14ac:dyDescent="0.25">
      <c r="B418" s="59"/>
      <c r="C418" s="17"/>
      <c r="D418" s="86" t="s">
        <v>333</v>
      </c>
      <c r="E418" s="49">
        <v>407.0102</v>
      </c>
      <c r="F418" s="50">
        <v>8200</v>
      </c>
      <c r="G418" s="19"/>
      <c r="H418" s="92"/>
      <c r="I418" s="15"/>
      <c r="J418" s="62" t="str">
        <f>IF(ISNUMBER(H418),IF(H418&gt;0,F418*H418,"NB"),"NB")</f>
        <v>NB</v>
      </c>
    </row>
    <row r="419" spans="2:10" x14ac:dyDescent="0.25">
      <c r="B419" s="59"/>
      <c r="C419" s="17"/>
      <c r="D419" s="86" t="s">
        <v>334</v>
      </c>
      <c r="E419" s="49"/>
      <c r="F419" s="50"/>
      <c r="G419" s="19"/>
      <c r="H419" s="63"/>
      <c r="I419" s="52"/>
      <c r="J419" s="64"/>
    </row>
    <row r="420" spans="2:10" x14ac:dyDescent="0.25">
      <c r="B420" s="59"/>
      <c r="C420" s="17"/>
      <c r="D420" s="86" t="s">
        <v>335</v>
      </c>
      <c r="E420" s="49"/>
      <c r="F420" s="50" t="s">
        <v>39</v>
      </c>
      <c r="G420" s="19"/>
      <c r="H420" s="15"/>
      <c r="I420" s="15"/>
      <c r="J420" s="68"/>
    </row>
    <row r="421" spans="2:10" ht="13.8" thickBot="1" x14ac:dyDescent="0.3">
      <c r="B421" s="59"/>
      <c r="C421" s="17"/>
      <c r="D421" s="86" t="s">
        <v>336</v>
      </c>
      <c r="E421" s="32"/>
      <c r="F421" s="19"/>
      <c r="G421" s="65">
        <f>B416</f>
        <v>43</v>
      </c>
      <c r="H421" s="20" t="s">
        <v>7</v>
      </c>
      <c r="I421" s="52"/>
      <c r="J421" s="66" t="str">
        <f>IF(OR(J416="NB",J418="NB"), "NB", SUM(J416:J418))</f>
        <v>NB</v>
      </c>
    </row>
    <row r="422" spans="2:10" x14ac:dyDescent="0.25">
      <c r="B422" s="59"/>
      <c r="C422" s="17"/>
      <c r="D422" s="86" t="s">
        <v>337</v>
      </c>
      <c r="E422" s="32"/>
      <c r="F422" s="20"/>
      <c r="G422" s="14"/>
      <c r="H422" s="14"/>
      <c r="I422" s="14"/>
      <c r="J422" s="60"/>
    </row>
    <row r="423" spans="2:10" x14ac:dyDescent="0.25">
      <c r="B423" s="59"/>
      <c r="C423" s="17"/>
      <c r="D423" s="14"/>
      <c r="E423" s="32"/>
      <c r="F423" s="19"/>
      <c r="G423" s="19"/>
      <c r="H423" s="14"/>
      <c r="I423" s="14"/>
      <c r="J423" s="60"/>
    </row>
    <row r="424" spans="2:10" x14ac:dyDescent="0.25">
      <c r="B424" s="59"/>
      <c r="C424" s="17"/>
      <c r="D424" s="14"/>
      <c r="E424" s="36"/>
      <c r="F424" s="19"/>
      <c r="G424" s="19"/>
      <c r="H424" s="14"/>
      <c r="I424" s="14"/>
      <c r="J424" s="60"/>
    </row>
    <row r="425" spans="2:10" x14ac:dyDescent="0.25">
      <c r="B425" s="59"/>
      <c r="C425" s="17"/>
      <c r="D425" s="14"/>
      <c r="E425" s="36"/>
      <c r="F425" s="19"/>
      <c r="G425" s="19"/>
      <c r="H425" s="14"/>
      <c r="I425" s="14"/>
      <c r="J425" s="60"/>
    </row>
    <row r="426" spans="2:10" x14ac:dyDescent="0.25">
      <c r="B426" s="59">
        <v>44</v>
      </c>
      <c r="C426" s="61" t="s">
        <v>338</v>
      </c>
      <c r="D426" s="86" t="s">
        <v>34</v>
      </c>
      <c r="E426" s="88" t="s">
        <v>132</v>
      </c>
      <c r="F426" s="50">
        <v>5867</v>
      </c>
      <c r="G426" s="19"/>
      <c r="H426" s="92"/>
      <c r="I426" s="15"/>
      <c r="J426" s="62" t="str">
        <f>IF(ISNUMBER(H426),IF(H426&gt;0,F426*H426,"NB"),"NB")</f>
        <v>NB</v>
      </c>
    </row>
    <row r="427" spans="2:10" x14ac:dyDescent="0.25">
      <c r="B427" s="59"/>
      <c r="C427" s="17"/>
      <c r="D427" s="86" t="s">
        <v>303</v>
      </c>
      <c r="E427" s="49"/>
      <c r="F427" s="50"/>
      <c r="G427" s="19"/>
      <c r="H427" s="63"/>
      <c r="I427" s="52"/>
      <c r="J427" s="64"/>
    </row>
    <row r="428" spans="2:10" x14ac:dyDescent="0.25">
      <c r="B428" s="59"/>
      <c r="C428" s="17"/>
      <c r="D428" s="86" t="s">
        <v>339</v>
      </c>
      <c r="E428" s="49" t="s">
        <v>91</v>
      </c>
      <c r="F428" s="50">
        <v>6000</v>
      </c>
      <c r="G428" s="19"/>
      <c r="H428" s="92"/>
      <c r="I428" s="15"/>
      <c r="J428" s="62" t="str">
        <f>IF(ISNUMBER(H428),IF(H428&gt;0,F428*H428,"NB"),"NB")</f>
        <v>NB</v>
      </c>
    </row>
    <row r="429" spans="2:10" x14ac:dyDescent="0.25">
      <c r="B429" s="59"/>
      <c r="C429" s="17"/>
      <c r="D429" s="86" t="s">
        <v>334</v>
      </c>
      <c r="E429" s="32"/>
      <c r="F429" s="19"/>
      <c r="G429" s="19"/>
      <c r="H429" s="63"/>
      <c r="I429" s="52"/>
      <c r="J429" s="64"/>
    </row>
    <row r="430" spans="2:10" x14ac:dyDescent="0.25">
      <c r="B430" s="59"/>
      <c r="C430" s="17"/>
      <c r="D430" s="86" t="s">
        <v>340</v>
      </c>
      <c r="E430" s="32"/>
      <c r="F430" s="51"/>
      <c r="G430" s="51"/>
      <c r="H430" s="15"/>
      <c r="I430" s="15"/>
      <c r="J430" s="68"/>
    </row>
    <row r="431" spans="2:10" ht="13.8" thickBot="1" x14ac:dyDescent="0.3">
      <c r="B431" s="59"/>
      <c r="C431" s="17"/>
      <c r="D431" s="86" t="s">
        <v>341</v>
      </c>
      <c r="E431" s="32"/>
      <c r="F431" s="14"/>
      <c r="G431" s="65">
        <f>B426</f>
        <v>44</v>
      </c>
      <c r="H431" s="20" t="s">
        <v>7</v>
      </c>
      <c r="I431" s="52"/>
      <c r="J431" s="66" t="str">
        <f>IF(OR(J426="NB",J428="NB", J430="NB"), "NB", SUM(J426:J430))</f>
        <v>NB</v>
      </c>
    </row>
    <row r="432" spans="2:10" x14ac:dyDescent="0.25">
      <c r="B432" s="59"/>
      <c r="C432" s="17"/>
      <c r="D432" s="86" t="s">
        <v>342</v>
      </c>
      <c r="E432" s="32"/>
      <c r="F432" s="20"/>
      <c r="G432" s="14"/>
      <c r="H432" s="14"/>
      <c r="I432" s="14"/>
      <c r="J432" s="60"/>
    </row>
    <row r="433" spans="1:10" x14ac:dyDescent="0.25">
      <c r="B433" s="59"/>
      <c r="C433" s="17"/>
      <c r="D433" s="14"/>
      <c r="E433" s="32"/>
      <c r="F433" s="20"/>
      <c r="G433" s="65"/>
      <c r="H433" s="20"/>
      <c r="I433" s="52"/>
      <c r="J433" s="69"/>
    </row>
    <row r="434" spans="1:10" x14ac:dyDescent="0.25">
      <c r="B434" s="59">
        <v>45</v>
      </c>
      <c r="C434" s="61" t="s">
        <v>343</v>
      </c>
      <c r="D434" s="86" t="s">
        <v>382</v>
      </c>
      <c r="E434" s="88" t="s">
        <v>308</v>
      </c>
      <c r="F434" s="50">
        <v>5775</v>
      </c>
      <c r="G434" s="19"/>
      <c r="H434" s="92"/>
      <c r="I434" s="15"/>
      <c r="J434" s="62" t="str">
        <f>IF(ISNUMBER(H434),IF(H434&gt;0,F434*H434,"NB"),"NB")</f>
        <v>NB</v>
      </c>
    </row>
    <row r="435" spans="1:10" x14ac:dyDescent="0.25">
      <c r="B435" s="59"/>
      <c r="C435" s="17"/>
      <c r="D435" s="86" t="s">
        <v>296</v>
      </c>
      <c r="E435" s="49"/>
      <c r="F435" s="50"/>
      <c r="G435" s="19"/>
      <c r="H435" s="63"/>
      <c r="I435" s="52"/>
      <c r="J435" s="64"/>
    </row>
    <row r="436" spans="1:10" x14ac:dyDescent="0.25">
      <c r="B436" s="59"/>
      <c r="C436" s="17"/>
      <c r="D436" s="86" t="s">
        <v>344</v>
      </c>
      <c r="E436" s="49" t="s">
        <v>50</v>
      </c>
      <c r="F436" s="50">
        <v>6075</v>
      </c>
      <c r="G436" s="19"/>
      <c r="H436" s="92"/>
      <c r="I436" s="15"/>
      <c r="J436" s="62" t="str">
        <f>IF(ISNUMBER(H436),IF(H436&gt;0,F436*H436,"NB"),"NB")</f>
        <v>NB</v>
      </c>
    </row>
    <row r="437" spans="1:10" x14ac:dyDescent="0.25">
      <c r="B437" s="59"/>
      <c r="C437" s="17"/>
      <c r="D437" s="86" t="s">
        <v>49</v>
      </c>
      <c r="E437" s="32"/>
      <c r="F437" s="19"/>
      <c r="G437" s="19"/>
      <c r="H437" s="63"/>
      <c r="I437" s="52"/>
      <c r="J437" s="64"/>
    </row>
    <row r="438" spans="1:10" x14ac:dyDescent="0.25">
      <c r="B438" s="59"/>
      <c r="C438" s="17"/>
      <c r="D438" s="86" t="s">
        <v>383</v>
      </c>
      <c r="E438" s="32"/>
      <c r="F438" s="51"/>
      <c r="G438" s="51"/>
      <c r="H438" s="15"/>
      <c r="I438" s="15"/>
      <c r="J438" s="68"/>
    </row>
    <row r="439" spans="1:10" ht="13.8" thickBot="1" x14ac:dyDescent="0.3">
      <c r="B439" s="59"/>
      <c r="C439" s="17"/>
      <c r="D439" s="86" t="s">
        <v>345</v>
      </c>
      <c r="E439" s="32"/>
      <c r="F439" s="14"/>
      <c r="G439" s="65">
        <f>B434</f>
        <v>45</v>
      </c>
      <c r="H439" s="20" t="s">
        <v>7</v>
      </c>
      <c r="I439" s="52"/>
      <c r="J439" s="66" t="str">
        <f>IF(OR(J434="NB",J436="NB", J438="NB"), "NB", SUM(J434:J438))</f>
        <v>NB</v>
      </c>
    </row>
    <row r="440" spans="1:10" x14ac:dyDescent="0.25">
      <c r="B440" s="59"/>
      <c r="C440" s="17"/>
      <c r="D440" s="86" t="s">
        <v>301</v>
      </c>
      <c r="E440" s="32"/>
      <c r="F440" s="20"/>
      <c r="G440" s="14"/>
      <c r="H440" s="14"/>
      <c r="I440" s="14"/>
      <c r="J440" s="60"/>
    </row>
    <row r="441" spans="1:10" x14ac:dyDescent="0.25">
      <c r="A441" s="18"/>
      <c r="B441" s="72"/>
      <c r="C441" s="18"/>
      <c r="D441" s="14"/>
      <c r="E441" s="73"/>
      <c r="F441" s="14"/>
      <c r="G441" s="14"/>
      <c r="H441" s="14"/>
      <c r="I441" s="14"/>
      <c r="J441" s="60"/>
    </row>
    <row r="442" spans="1:10" x14ac:dyDescent="0.25">
      <c r="B442" s="72"/>
      <c r="C442" s="18"/>
      <c r="D442" s="14"/>
      <c r="E442" s="73"/>
      <c r="F442" s="14"/>
      <c r="G442" s="14"/>
      <c r="H442" s="14"/>
      <c r="I442" s="14"/>
      <c r="J442" s="60"/>
    </row>
    <row r="443" spans="1:10" x14ac:dyDescent="0.25">
      <c r="B443" s="59">
        <v>46</v>
      </c>
      <c r="C443" s="61" t="s">
        <v>346</v>
      </c>
      <c r="D443" s="86" t="s">
        <v>32</v>
      </c>
      <c r="E443" s="88" t="s">
        <v>124</v>
      </c>
      <c r="F443" s="50">
        <v>11970</v>
      </c>
      <c r="G443" s="19"/>
      <c r="H443" s="92"/>
      <c r="I443" s="15"/>
      <c r="J443" s="62" t="str">
        <f>IF(ISNUMBER(H443),IF(H443&gt;0,F443*H443,"NB"),"NB")</f>
        <v>NB</v>
      </c>
    </row>
    <row r="444" spans="1:10" x14ac:dyDescent="0.25">
      <c r="B444" s="59"/>
      <c r="C444" s="17"/>
      <c r="D444" s="86" t="s">
        <v>266</v>
      </c>
      <c r="E444" s="49"/>
      <c r="F444" s="50"/>
      <c r="G444" s="19"/>
      <c r="H444" s="63"/>
      <c r="I444" s="52"/>
      <c r="J444" s="64"/>
    </row>
    <row r="445" spans="1:10" x14ac:dyDescent="0.25">
      <c r="B445" s="59"/>
      <c r="C445" s="17"/>
      <c r="D445" s="86" t="s">
        <v>347</v>
      </c>
      <c r="E445" s="49" t="s">
        <v>48</v>
      </c>
      <c r="F445" s="50">
        <v>7236</v>
      </c>
      <c r="G445" s="19"/>
      <c r="H445" s="92"/>
      <c r="I445" s="15"/>
      <c r="J445" s="62" t="str">
        <f>IF(ISNUMBER(H445),IF(H445&gt;0,F445*H445,"NB"),"NB")</f>
        <v>NB</v>
      </c>
    </row>
    <row r="446" spans="1:10" x14ac:dyDescent="0.25">
      <c r="B446" s="59"/>
      <c r="C446" s="17"/>
      <c r="D446" s="86" t="s">
        <v>348</v>
      </c>
      <c r="E446" s="32"/>
      <c r="F446" s="19"/>
      <c r="G446" s="19"/>
      <c r="H446" s="63"/>
      <c r="I446" s="52"/>
      <c r="J446" s="64"/>
    </row>
    <row r="447" spans="1:10" x14ac:dyDescent="0.25">
      <c r="B447" s="59"/>
      <c r="C447" s="17"/>
      <c r="D447" s="86" t="s">
        <v>349</v>
      </c>
      <c r="E447" s="32" t="s">
        <v>50</v>
      </c>
      <c r="F447" s="51">
        <v>15500</v>
      </c>
      <c r="G447" s="51"/>
      <c r="H447" s="92"/>
      <c r="I447" s="15"/>
      <c r="J447" s="62" t="str">
        <f>IF(ISNUMBER(H447),IF(H447&gt;0,F447*H447,"NB"),"NB")</f>
        <v>NB</v>
      </c>
    </row>
    <row r="448" spans="1:10" x14ac:dyDescent="0.25">
      <c r="B448" s="59"/>
      <c r="C448" s="17"/>
      <c r="D448" s="86" t="s">
        <v>350</v>
      </c>
      <c r="E448" s="32"/>
      <c r="F448" s="14"/>
      <c r="G448" s="14"/>
      <c r="H448" s="14"/>
      <c r="I448" s="14"/>
      <c r="J448" s="60"/>
    </row>
    <row r="449" spans="2:10" x14ac:dyDescent="0.25">
      <c r="B449" s="59"/>
      <c r="C449" s="17"/>
      <c r="D449" s="86" t="s">
        <v>97</v>
      </c>
      <c r="E449" s="32"/>
      <c r="F449" s="20"/>
      <c r="G449" s="14"/>
      <c r="H449" s="14"/>
      <c r="I449" s="14"/>
      <c r="J449" s="60"/>
    </row>
    <row r="450" spans="2:10" ht="13.8" thickBot="1" x14ac:dyDescent="0.3">
      <c r="B450" s="59"/>
      <c r="C450" s="17"/>
      <c r="D450" s="86"/>
      <c r="E450" s="32"/>
      <c r="F450" s="20"/>
      <c r="G450" s="65">
        <f>B443</f>
        <v>46</v>
      </c>
      <c r="H450" s="20" t="s">
        <v>7</v>
      </c>
      <c r="I450" s="52"/>
      <c r="J450" s="66" t="str">
        <f>IF(OR(J443="NB",J445="NB", J447="NB"), "NB", SUM(J443:J447))</f>
        <v>NB</v>
      </c>
    </row>
    <row r="451" spans="2:10" x14ac:dyDescent="0.25">
      <c r="B451" s="59"/>
      <c r="C451" s="17"/>
      <c r="D451" s="86"/>
      <c r="E451" s="32"/>
      <c r="F451" s="20"/>
      <c r="G451" s="65"/>
      <c r="H451" s="20"/>
      <c r="I451" s="52"/>
      <c r="J451" s="69"/>
    </row>
    <row r="452" spans="2:10" x14ac:dyDescent="0.25">
      <c r="B452" s="72"/>
      <c r="C452" s="18"/>
      <c r="D452" s="14"/>
      <c r="E452" s="73"/>
      <c r="F452" s="14"/>
      <c r="G452" s="14"/>
      <c r="H452" s="14"/>
      <c r="I452" s="14"/>
      <c r="J452" s="60"/>
    </row>
    <row r="453" spans="2:10" x14ac:dyDescent="0.25">
      <c r="B453" s="59">
        <v>47</v>
      </c>
      <c r="C453" s="61" t="s">
        <v>351</v>
      </c>
      <c r="D453" s="86" t="s">
        <v>32</v>
      </c>
      <c r="E453" s="88" t="s">
        <v>59</v>
      </c>
      <c r="F453" s="50">
        <v>6200</v>
      </c>
      <c r="G453" s="19"/>
      <c r="H453" s="92"/>
      <c r="I453" s="15"/>
      <c r="J453" s="62" t="str">
        <f>IF(ISNUMBER(H453),IF(H453&gt;0,F453*H453,"NB"),"NB")</f>
        <v>NB</v>
      </c>
    </row>
    <row r="454" spans="2:10" x14ac:dyDescent="0.25">
      <c r="B454" s="59"/>
      <c r="C454" s="17"/>
      <c r="D454" s="86" t="s">
        <v>352</v>
      </c>
      <c r="E454" s="49"/>
      <c r="F454" s="50"/>
      <c r="G454" s="19"/>
      <c r="H454" s="63"/>
      <c r="I454" s="52"/>
      <c r="J454" s="64"/>
    </row>
    <row r="455" spans="2:10" x14ac:dyDescent="0.25">
      <c r="B455" s="59"/>
      <c r="C455" s="17"/>
      <c r="D455" s="86" t="s">
        <v>353</v>
      </c>
      <c r="E455" s="49" t="s">
        <v>50</v>
      </c>
      <c r="F455" s="50">
        <v>4700</v>
      </c>
      <c r="G455" s="19"/>
      <c r="H455" s="92"/>
      <c r="I455" s="15"/>
      <c r="J455" s="62" t="str">
        <f>IF(ISNUMBER(H455),IF(H455&gt;0,F455*H455,"NB"),"NB")</f>
        <v>NB</v>
      </c>
    </row>
    <row r="456" spans="2:10" x14ac:dyDescent="0.25">
      <c r="B456" s="59"/>
      <c r="C456" s="17"/>
      <c r="D456" s="86" t="s">
        <v>354</v>
      </c>
      <c r="E456" s="32"/>
      <c r="F456" s="19"/>
      <c r="G456" s="19"/>
      <c r="H456" s="63"/>
      <c r="I456" s="52"/>
      <c r="J456" s="64"/>
    </row>
    <row r="457" spans="2:10" x14ac:dyDescent="0.25">
      <c r="B457" s="59"/>
      <c r="C457" s="17"/>
      <c r="D457" s="86" t="s">
        <v>355</v>
      </c>
      <c r="E457" s="32"/>
      <c r="F457" s="51"/>
      <c r="G457" s="51"/>
      <c r="H457" s="15"/>
      <c r="I457" s="15"/>
      <c r="J457" s="68"/>
    </row>
    <row r="458" spans="2:10" ht="13.8" thickBot="1" x14ac:dyDescent="0.3">
      <c r="B458" s="59"/>
      <c r="C458" s="17"/>
      <c r="D458" s="86" t="s">
        <v>356</v>
      </c>
      <c r="E458" s="32"/>
      <c r="F458" s="14"/>
      <c r="G458" s="65">
        <f>B453</f>
        <v>47</v>
      </c>
      <c r="H458" s="20" t="s">
        <v>7</v>
      </c>
      <c r="I458" s="52"/>
      <c r="J458" s="66" t="str">
        <f>IF(OR(J453="NB",J455="NB", J457="NB"), "NB", SUM(J453:J457))</f>
        <v>NB</v>
      </c>
    </row>
    <row r="459" spans="2:10" x14ac:dyDescent="0.25">
      <c r="B459" s="59"/>
      <c r="C459" s="17"/>
      <c r="D459" s="86" t="s">
        <v>357</v>
      </c>
      <c r="E459" s="32"/>
      <c r="F459" s="20"/>
      <c r="G459" s="14"/>
      <c r="H459" s="14"/>
      <c r="I459" s="14"/>
      <c r="J459" s="60"/>
    </row>
    <row r="460" spans="2:10" x14ac:dyDescent="0.25">
      <c r="B460" s="72"/>
      <c r="C460" s="18"/>
      <c r="D460" s="86" t="s">
        <v>358</v>
      </c>
      <c r="E460" s="73"/>
      <c r="F460" s="14"/>
      <c r="G460" s="14"/>
      <c r="H460" s="14"/>
      <c r="I460" s="14"/>
      <c r="J460" s="60"/>
    </row>
    <row r="461" spans="2:10" x14ac:dyDescent="0.25">
      <c r="B461" s="72"/>
      <c r="C461" s="18"/>
      <c r="D461" s="86" t="s">
        <v>359</v>
      </c>
      <c r="E461" s="73"/>
      <c r="F461" s="14"/>
      <c r="G461" s="14"/>
      <c r="H461" s="14"/>
      <c r="I461" s="14"/>
      <c r="J461" s="60"/>
    </row>
    <row r="462" spans="2:10" x14ac:dyDescent="0.25">
      <c r="B462" s="72"/>
      <c r="C462" s="18"/>
      <c r="D462" s="86"/>
      <c r="E462" s="73"/>
      <c r="F462" s="14"/>
      <c r="G462" s="14"/>
      <c r="H462" s="14"/>
      <c r="I462" s="14"/>
      <c r="J462" s="60"/>
    </row>
    <row r="463" spans="2:10" x14ac:dyDescent="0.25">
      <c r="B463" s="72"/>
      <c r="C463" s="18"/>
      <c r="D463" s="86"/>
      <c r="E463" s="73"/>
      <c r="F463" s="14"/>
      <c r="G463" s="14"/>
      <c r="H463" s="14"/>
      <c r="I463" s="14"/>
      <c r="J463" s="60"/>
    </row>
    <row r="464" spans="2:10" x14ac:dyDescent="0.25">
      <c r="B464" s="59">
        <v>48</v>
      </c>
      <c r="C464" s="61" t="s">
        <v>360</v>
      </c>
      <c r="D464" s="86" t="s">
        <v>47</v>
      </c>
      <c r="E464" s="88" t="s">
        <v>59</v>
      </c>
      <c r="F464" s="50">
        <v>10400</v>
      </c>
      <c r="G464" s="19"/>
      <c r="H464" s="92"/>
      <c r="I464" s="15"/>
      <c r="J464" s="62" t="str">
        <f>IF(ISNUMBER(H464),IF(H464&gt;0,F464*H464,"NB"),"NB")</f>
        <v>NB</v>
      </c>
    </row>
    <row r="465" spans="2:10" x14ac:dyDescent="0.25">
      <c r="B465" s="59"/>
      <c r="C465" s="17"/>
      <c r="D465" s="86" t="s">
        <v>361</v>
      </c>
      <c r="E465" s="49"/>
      <c r="F465" s="50"/>
      <c r="G465" s="19"/>
      <c r="H465" s="63"/>
      <c r="I465" s="52"/>
      <c r="J465" s="64"/>
    </row>
    <row r="466" spans="2:10" x14ac:dyDescent="0.25">
      <c r="B466" s="59"/>
      <c r="C466" s="17"/>
      <c r="D466" s="86" t="s">
        <v>362</v>
      </c>
      <c r="E466" s="49" t="s">
        <v>50</v>
      </c>
      <c r="F466" s="50">
        <v>9700</v>
      </c>
      <c r="G466" s="19"/>
      <c r="H466" s="92"/>
      <c r="I466" s="15"/>
      <c r="J466" s="62" t="str">
        <f>IF(ISNUMBER(H466),IF(H466&gt;0,F466*H466,"NB"),"NB")</f>
        <v>NB</v>
      </c>
    </row>
    <row r="467" spans="2:10" x14ac:dyDescent="0.25">
      <c r="B467" s="59"/>
      <c r="C467" s="17"/>
      <c r="D467" s="86" t="s">
        <v>363</v>
      </c>
      <c r="E467" s="32"/>
      <c r="F467" s="19"/>
      <c r="G467" s="19"/>
      <c r="H467" s="63"/>
      <c r="I467" s="52"/>
      <c r="J467" s="64"/>
    </row>
    <row r="468" spans="2:10" x14ac:dyDescent="0.25">
      <c r="B468" s="59"/>
      <c r="C468" s="17"/>
      <c r="D468" s="86" t="s">
        <v>364</v>
      </c>
      <c r="E468" s="32"/>
      <c r="F468" s="51"/>
      <c r="G468" s="51"/>
      <c r="H468" s="15"/>
      <c r="I468" s="15"/>
      <c r="J468" s="68"/>
    </row>
    <row r="469" spans="2:10" ht="13.8" thickBot="1" x14ac:dyDescent="0.3">
      <c r="B469" s="59"/>
      <c r="C469" s="17"/>
      <c r="D469" s="86" t="s">
        <v>365</v>
      </c>
      <c r="E469" s="32"/>
      <c r="F469" s="14"/>
      <c r="G469" s="65">
        <f>B464</f>
        <v>48</v>
      </c>
      <c r="H469" s="20" t="s">
        <v>7</v>
      </c>
      <c r="I469" s="52"/>
      <c r="J469" s="66" t="str">
        <f>IF(OR(J464="NB",J466="NB", J468="NB"), "NB", SUM(J464:J468))</f>
        <v>NB</v>
      </c>
    </row>
    <row r="470" spans="2:10" x14ac:dyDescent="0.25">
      <c r="B470" s="59"/>
      <c r="C470" s="17"/>
      <c r="D470" s="86" t="s">
        <v>366</v>
      </c>
      <c r="E470" s="32"/>
      <c r="F470" s="20"/>
      <c r="G470" s="14"/>
      <c r="H470" s="14"/>
      <c r="I470" s="14"/>
      <c r="J470" s="60"/>
    </row>
    <row r="471" spans="2:10" x14ac:dyDescent="0.25">
      <c r="B471" s="72"/>
      <c r="C471" s="18"/>
      <c r="D471" s="14"/>
      <c r="E471" s="73"/>
      <c r="F471" s="14"/>
      <c r="G471" s="14"/>
      <c r="H471" s="14"/>
      <c r="I471" s="14"/>
      <c r="J471" s="60"/>
    </row>
    <row r="472" spans="2:10" x14ac:dyDescent="0.25">
      <c r="B472" s="72"/>
      <c r="C472" s="18"/>
      <c r="D472" s="14"/>
      <c r="E472" s="73"/>
      <c r="F472" s="14"/>
      <c r="G472" s="14"/>
      <c r="H472" s="14"/>
      <c r="I472" s="14"/>
      <c r="J472" s="60"/>
    </row>
    <row r="473" spans="2:10" x14ac:dyDescent="0.25">
      <c r="B473" s="59">
        <v>49</v>
      </c>
      <c r="C473" s="61" t="s">
        <v>367</v>
      </c>
      <c r="D473" s="86" t="s">
        <v>32</v>
      </c>
      <c r="E473" s="88" t="s">
        <v>308</v>
      </c>
      <c r="F473" s="50">
        <v>5000</v>
      </c>
      <c r="G473" s="19"/>
      <c r="H473" s="92"/>
      <c r="I473" s="15"/>
      <c r="J473" s="62" t="str">
        <f>IF(ISNUMBER(H473),IF(H473&gt;0,F473*H473,"NB"),"NB")</f>
        <v>NB</v>
      </c>
    </row>
    <row r="474" spans="2:10" x14ac:dyDescent="0.25">
      <c r="B474" s="59"/>
      <c r="C474" s="17"/>
      <c r="D474" s="86" t="s">
        <v>368</v>
      </c>
      <c r="E474" s="49"/>
      <c r="F474" s="50"/>
      <c r="G474" s="19"/>
      <c r="H474" s="63"/>
      <c r="I474" s="52"/>
      <c r="J474" s="64"/>
    </row>
    <row r="475" spans="2:10" x14ac:dyDescent="0.25">
      <c r="B475" s="59"/>
      <c r="C475" s="17"/>
      <c r="D475" s="86" t="s">
        <v>369</v>
      </c>
      <c r="E475" s="49" t="s">
        <v>50</v>
      </c>
      <c r="F475" s="50">
        <v>3800</v>
      </c>
      <c r="G475" s="19"/>
      <c r="H475" s="92"/>
      <c r="I475" s="15"/>
      <c r="J475" s="62" t="str">
        <f>IF(ISNUMBER(H475),IF(H475&gt;0,F475*H475,"NB"),"NB")</f>
        <v>NB</v>
      </c>
    </row>
    <row r="476" spans="2:10" x14ac:dyDescent="0.25">
      <c r="B476" s="59"/>
      <c r="C476" s="17"/>
      <c r="D476" s="86" t="s">
        <v>370</v>
      </c>
      <c r="E476" s="32"/>
      <c r="F476" s="19"/>
      <c r="G476" s="19"/>
      <c r="H476" s="63"/>
      <c r="I476" s="52"/>
      <c r="J476" s="64"/>
    </row>
    <row r="477" spans="2:10" x14ac:dyDescent="0.25">
      <c r="B477" s="59"/>
      <c r="C477" s="17"/>
      <c r="D477" s="86" t="s">
        <v>371</v>
      </c>
      <c r="E477" s="32"/>
      <c r="F477" s="51"/>
      <c r="G477" s="51"/>
      <c r="H477" s="15"/>
      <c r="I477" s="15"/>
      <c r="J477" s="68"/>
    </row>
    <row r="478" spans="2:10" ht="13.8" thickBot="1" x14ac:dyDescent="0.3">
      <c r="B478" s="59"/>
      <c r="C478" s="17"/>
      <c r="D478" s="86" t="s">
        <v>372</v>
      </c>
      <c r="E478" s="32"/>
      <c r="F478" s="14"/>
      <c r="G478" s="65">
        <f>B473</f>
        <v>49</v>
      </c>
      <c r="H478" s="20" t="s">
        <v>7</v>
      </c>
      <c r="I478" s="52"/>
      <c r="J478" s="66" t="str">
        <f>IF(OR(J473="NB",J475="NB", J477="NB"), "NB", SUM(J473:J477))</f>
        <v>NB</v>
      </c>
    </row>
    <row r="479" spans="2:10" x14ac:dyDescent="0.25">
      <c r="B479" s="59"/>
      <c r="C479" s="17"/>
      <c r="D479" s="86" t="s">
        <v>373</v>
      </c>
      <c r="E479" s="32"/>
      <c r="F479" s="20"/>
      <c r="G479" s="14"/>
      <c r="H479" s="14"/>
      <c r="I479" s="14"/>
      <c r="J479" s="60"/>
    </row>
    <row r="480" spans="2:10" x14ac:dyDescent="0.25">
      <c r="B480" s="72"/>
      <c r="C480" s="18"/>
      <c r="D480" s="14"/>
      <c r="E480" s="73"/>
      <c r="F480" s="14"/>
      <c r="G480" s="14"/>
      <c r="H480" s="14"/>
      <c r="I480" s="14"/>
      <c r="J480" s="60"/>
    </row>
    <row r="481" spans="2:12" x14ac:dyDescent="0.25">
      <c r="B481" s="72"/>
      <c r="C481" s="18"/>
      <c r="D481" s="14"/>
      <c r="E481" s="73"/>
      <c r="F481" s="14"/>
      <c r="G481" s="14"/>
      <c r="H481" s="14"/>
      <c r="I481" s="14"/>
      <c r="J481" s="60"/>
    </row>
    <row r="482" spans="2:12" x14ac:dyDescent="0.25">
      <c r="B482" s="59">
        <v>50</v>
      </c>
      <c r="C482" s="61" t="s">
        <v>374</v>
      </c>
      <c r="D482" s="86" t="s">
        <v>384</v>
      </c>
      <c r="E482" s="88" t="s">
        <v>275</v>
      </c>
      <c r="F482" s="50">
        <v>13100</v>
      </c>
      <c r="G482" s="19"/>
      <c r="H482" s="92"/>
      <c r="I482" s="15"/>
      <c r="J482" s="62" t="str">
        <f>IF(ISNUMBER(H482),IF(H482&gt;0,F482*H482,"NB"),"NB")</f>
        <v>NB</v>
      </c>
    </row>
    <row r="483" spans="2:12" x14ac:dyDescent="0.25">
      <c r="B483" s="59"/>
      <c r="C483" s="17"/>
      <c r="D483" s="86" t="s">
        <v>375</v>
      </c>
      <c r="E483" s="49"/>
      <c r="F483" s="50"/>
      <c r="G483" s="19"/>
      <c r="H483" s="63"/>
      <c r="I483" s="52"/>
      <c r="J483" s="64"/>
    </row>
    <row r="484" spans="2:12" x14ac:dyDescent="0.25">
      <c r="B484" s="59"/>
      <c r="C484" s="17"/>
      <c r="D484" s="86" t="s">
        <v>376</v>
      </c>
      <c r="E484" s="49" t="s">
        <v>50</v>
      </c>
      <c r="F484" s="50">
        <v>13000</v>
      </c>
      <c r="G484" s="19"/>
      <c r="H484" s="92"/>
      <c r="I484" s="15"/>
      <c r="J484" s="62" t="str">
        <f>IF(ISNUMBER(H484),IF(H484&gt;0,F484*H484,"NB"),"NB")</f>
        <v>NB</v>
      </c>
    </row>
    <row r="485" spans="2:12" x14ac:dyDescent="0.25">
      <c r="B485" s="59"/>
      <c r="C485" s="17"/>
      <c r="D485" s="86" t="s">
        <v>377</v>
      </c>
      <c r="E485" s="32"/>
      <c r="F485" s="19"/>
      <c r="G485" s="19"/>
      <c r="H485" s="63"/>
      <c r="I485" s="52"/>
      <c r="J485" s="64"/>
    </row>
    <row r="486" spans="2:12" x14ac:dyDescent="0.25">
      <c r="B486" s="59"/>
      <c r="C486" s="17"/>
      <c r="D486" s="86" t="s">
        <v>378</v>
      </c>
      <c r="E486" s="32"/>
      <c r="F486" s="51"/>
      <c r="G486" s="51"/>
      <c r="H486" s="15"/>
      <c r="I486" s="15"/>
      <c r="J486" s="68"/>
    </row>
    <row r="487" spans="2:12" ht="13.8" thickBot="1" x14ac:dyDescent="0.3">
      <c r="B487" s="59"/>
      <c r="C487" s="17"/>
      <c r="D487" s="86" t="s">
        <v>379</v>
      </c>
      <c r="E487" s="32"/>
      <c r="F487" s="14"/>
      <c r="G487" s="65">
        <f>B482</f>
        <v>50</v>
      </c>
      <c r="H487" s="20" t="s">
        <v>7</v>
      </c>
      <c r="I487" s="52"/>
      <c r="J487" s="66" t="str">
        <f>IF(OR(J482="NB",J484="NB", J486="NB"), "NB", SUM(J482:J486))</f>
        <v>NB</v>
      </c>
    </row>
    <row r="488" spans="2:12" x14ac:dyDescent="0.25">
      <c r="B488" s="59"/>
      <c r="C488" s="17"/>
      <c r="D488" s="86" t="s">
        <v>69</v>
      </c>
      <c r="E488" s="32"/>
      <c r="F488" s="20"/>
      <c r="G488" s="14"/>
      <c r="H488" s="14"/>
      <c r="I488" s="14"/>
      <c r="J488" s="60"/>
    </row>
    <row r="489" spans="2:12" x14ac:dyDescent="0.25">
      <c r="B489" s="72"/>
      <c r="C489" s="18"/>
      <c r="D489" s="14"/>
      <c r="E489" s="73"/>
      <c r="F489" s="14"/>
      <c r="G489" s="14"/>
      <c r="H489" s="14"/>
      <c r="I489" s="14"/>
      <c r="J489" s="60"/>
    </row>
    <row r="490" spans="2:12" x14ac:dyDescent="0.25">
      <c r="B490" s="74"/>
      <c r="C490" s="75"/>
      <c r="D490" s="76"/>
      <c r="E490" s="77"/>
      <c r="F490" s="76"/>
      <c r="G490" s="76"/>
      <c r="H490" s="76"/>
      <c r="I490" s="76"/>
      <c r="J490" s="78"/>
    </row>
    <row r="491" spans="2:12" x14ac:dyDescent="0.25">
      <c r="B491" s="12"/>
      <c r="C491" s="12"/>
      <c r="E491" s="53"/>
      <c r="F491" s="1"/>
      <c r="G491" s="1"/>
      <c r="H491" s="18"/>
      <c r="I491" s="18"/>
      <c r="J491" s="18"/>
      <c r="K491" s="18"/>
      <c r="L491" s="18"/>
    </row>
    <row r="492" spans="2:12" x14ac:dyDescent="0.25">
      <c r="B492" s="37"/>
      <c r="C492" s="40"/>
      <c r="D492" s="90"/>
      <c r="E492" s="91"/>
      <c r="F492" s="38"/>
      <c r="H492" s="15"/>
      <c r="I492" s="15"/>
      <c r="J492" s="15"/>
      <c r="K492" s="18"/>
      <c r="L492" s="18"/>
    </row>
    <row r="493" spans="2:12" x14ac:dyDescent="0.25">
      <c r="B493" s="37"/>
      <c r="C493" s="37"/>
      <c r="D493" s="90"/>
      <c r="E493" s="39"/>
      <c r="F493" s="38"/>
      <c r="H493" s="52"/>
      <c r="I493" s="52"/>
      <c r="J493" s="52"/>
      <c r="K493" s="18"/>
      <c r="L493" s="18"/>
    </row>
    <row r="494" spans="2:12" x14ac:dyDescent="0.25">
      <c r="B494" s="37"/>
      <c r="C494" s="37"/>
      <c r="D494" s="90"/>
      <c r="E494" s="39"/>
      <c r="F494" s="38"/>
      <c r="H494" s="15"/>
      <c r="I494" s="15"/>
      <c r="J494" s="15"/>
      <c r="K494" s="18"/>
      <c r="L494" s="18"/>
    </row>
    <row r="495" spans="2:12" x14ac:dyDescent="0.25">
      <c r="B495" s="37"/>
      <c r="C495" s="37"/>
      <c r="D495" s="90"/>
      <c r="E495" s="32"/>
      <c r="H495" s="52"/>
      <c r="I495" s="52"/>
      <c r="J495" s="52"/>
      <c r="K495" s="18"/>
      <c r="L495" s="18"/>
    </row>
    <row r="496" spans="2:12" x14ac:dyDescent="0.25">
      <c r="B496" s="37"/>
      <c r="C496" s="37"/>
      <c r="D496" s="90"/>
      <c r="E496" s="32"/>
      <c r="F496" s="54"/>
      <c r="G496" s="54"/>
      <c r="H496" s="15"/>
      <c r="I496" s="15"/>
      <c r="J496" s="15"/>
      <c r="K496" s="18"/>
      <c r="L496" s="18"/>
    </row>
    <row r="497" spans="2:12" x14ac:dyDescent="0.25">
      <c r="B497" s="37"/>
      <c r="C497" s="37"/>
      <c r="D497" s="90"/>
      <c r="E497" s="32"/>
      <c r="F497" s="1"/>
      <c r="G497" s="1"/>
      <c r="H497" s="18"/>
      <c r="I497" s="18"/>
      <c r="J497" s="18"/>
      <c r="K497" s="18"/>
      <c r="L497" s="18"/>
    </row>
    <row r="498" spans="2:12" x14ac:dyDescent="0.25">
      <c r="B498" s="37"/>
      <c r="C498" s="37"/>
      <c r="D498" s="90"/>
      <c r="E498" s="32"/>
      <c r="F498" s="20"/>
      <c r="G498" s="16"/>
      <c r="H498" s="55"/>
      <c r="I498" s="52"/>
      <c r="J498" s="33"/>
      <c r="K498" s="18"/>
      <c r="L498" s="18"/>
    </row>
    <row r="499" spans="2:12" x14ac:dyDescent="0.25">
      <c r="B499" s="1"/>
      <c r="C499" s="1"/>
      <c r="E499" s="53"/>
      <c r="F499" s="1"/>
      <c r="G499" s="1"/>
      <c r="H499" s="18"/>
      <c r="I499" s="18"/>
      <c r="J499" s="18"/>
      <c r="K499" s="18"/>
      <c r="L499" s="18"/>
    </row>
    <row r="500" spans="2:12" x14ac:dyDescent="0.25">
      <c r="B500" s="1"/>
      <c r="C500" s="1"/>
      <c r="E500" s="53"/>
      <c r="F500" s="1"/>
      <c r="G500" s="1"/>
    </row>
    <row r="501" spans="2:12" x14ac:dyDescent="0.25">
      <c r="B501" s="1"/>
      <c r="C501" s="1"/>
      <c r="E501" s="53"/>
      <c r="F501" s="1"/>
      <c r="G501" s="1"/>
    </row>
    <row r="502" spans="2:12" x14ac:dyDescent="0.25">
      <c r="B502" s="1"/>
      <c r="C502" s="1"/>
      <c r="E502" s="53"/>
      <c r="F502" s="1"/>
      <c r="G502" s="1"/>
    </row>
    <row r="503" spans="2:12" x14ac:dyDescent="0.25">
      <c r="B503" s="1"/>
      <c r="C503" s="1"/>
      <c r="E503" s="53"/>
      <c r="F503" s="1"/>
      <c r="G503" s="1"/>
    </row>
    <row r="504" spans="2:12" x14ac:dyDescent="0.25">
      <c r="B504" s="1"/>
      <c r="C504" s="1"/>
      <c r="E504" s="53"/>
      <c r="F504" s="1"/>
      <c r="G504" s="1"/>
    </row>
    <row r="505" spans="2:12" x14ac:dyDescent="0.25">
      <c r="B505" s="1"/>
      <c r="C505" s="1"/>
      <c r="E505" s="53"/>
      <c r="F505" s="1"/>
      <c r="G505" s="1"/>
    </row>
    <row r="506" spans="2:12" x14ac:dyDescent="0.25">
      <c r="B506" s="1"/>
      <c r="C506" s="1"/>
      <c r="E506" s="53"/>
      <c r="F506" s="1"/>
      <c r="G506" s="1"/>
    </row>
    <row r="507" spans="2:12" x14ac:dyDescent="0.25">
      <c r="B507" s="1"/>
      <c r="C507" s="1"/>
      <c r="E507" s="53"/>
      <c r="F507" s="1"/>
      <c r="G507" s="1"/>
    </row>
    <row r="508" spans="2:12" x14ac:dyDescent="0.25">
      <c r="B508" s="1"/>
      <c r="C508" s="1"/>
      <c r="E508" s="53"/>
      <c r="F508" s="1"/>
      <c r="G508" s="1"/>
    </row>
    <row r="509" spans="2:12" x14ac:dyDescent="0.25">
      <c r="B509" s="1"/>
      <c r="C509" s="1"/>
      <c r="E509" s="53"/>
      <c r="F509" s="1"/>
      <c r="G509" s="1"/>
    </row>
    <row r="510" spans="2:12" x14ac:dyDescent="0.25">
      <c r="B510" s="1"/>
      <c r="C510" s="1"/>
      <c r="E510" s="53"/>
      <c r="F510" s="1"/>
      <c r="G510" s="1"/>
    </row>
    <row r="511" spans="2:12" x14ac:dyDescent="0.25">
      <c r="B511" s="1"/>
      <c r="C511" s="1"/>
      <c r="E511" s="53"/>
      <c r="F511" s="1"/>
      <c r="G511" s="1"/>
    </row>
    <row r="512" spans="2:12" x14ac:dyDescent="0.25">
      <c r="B512" s="1"/>
      <c r="C512" s="1"/>
      <c r="E512" s="53"/>
      <c r="F512" s="1"/>
      <c r="G512" s="1"/>
    </row>
    <row r="513" spans="2:7" x14ac:dyDescent="0.25">
      <c r="B513" s="1"/>
      <c r="C513" s="1"/>
      <c r="E513" s="53"/>
      <c r="F513" s="1"/>
      <c r="G513" s="1"/>
    </row>
    <row r="514" spans="2:7" x14ac:dyDescent="0.25">
      <c r="B514" s="1"/>
      <c r="C514" s="1"/>
      <c r="E514" s="53"/>
      <c r="F514" s="1"/>
      <c r="G514" s="1"/>
    </row>
    <row r="515" spans="2:7" x14ac:dyDescent="0.25">
      <c r="B515" s="1"/>
      <c r="C515" s="1"/>
      <c r="E515" s="53"/>
      <c r="F515" s="1"/>
      <c r="G515" s="1"/>
    </row>
    <row r="516" spans="2:7" x14ac:dyDescent="0.25">
      <c r="B516" s="1"/>
      <c r="C516" s="1"/>
      <c r="E516" s="53"/>
      <c r="F516" s="1"/>
      <c r="G516" s="1"/>
    </row>
    <row r="517" spans="2:7" x14ac:dyDescent="0.25">
      <c r="B517" s="1"/>
      <c r="C517" s="1"/>
      <c r="E517" s="53"/>
      <c r="F517" s="1"/>
      <c r="G517" s="1"/>
    </row>
    <row r="518" spans="2:7" x14ac:dyDescent="0.25">
      <c r="B518" s="1"/>
      <c r="C518" s="1"/>
      <c r="E518" s="53"/>
      <c r="F518" s="1"/>
      <c r="G518" s="1"/>
    </row>
    <row r="519" spans="2:7" x14ac:dyDescent="0.25">
      <c r="B519" s="1"/>
      <c r="C519" s="1"/>
      <c r="E519" s="53"/>
      <c r="F519" s="1"/>
      <c r="G519" s="1"/>
    </row>
    <row r="520" spans="2:7" x14ac:dyDescent="0.25">
      <c r="B520" s="1"/>
      <c r="C520" s="1"/>
      <c r="E520" s="53"/>
      <c r="F520" s="1"/>
      <c r="G520" s="1"/>
    </row>
    <row r="521" spans="2:7" x14ac:dyDescent="0.25">
      <c r="B521" s="1"/>
      <c r="C521" s="1"/>
      <c r="E521" s="53"/>
      <c r="F521" s="1"/>
      <c r="G521" s="1"/>
    </row>
    <row r="522" spans="2:7" x14ac:dyDescent="0.25">
      <c r="B522" s="1"/>
      <c r="C522" s="1"/>
      <c r="E522" s="53"/>
      <c r="F522" s="1"/>
      <c r="G522" s="1"/>
    </row>
    <row r="523" spans="2:7" x14ac:dyDescent="0.25">
      <c r="B523" s="1"/>
      <c r="C523" s="1"/>
      <c r="E523" s="53"/>
      <c r="F523" s="1"/>
      <c r="G523" s="1"/>
    </row>
    <row r="524" spans="2:7" x14ac:dyDescent="0.25">
      <c r="B524" s="1"/>
      <c r="C524" s="1"/>
      <c r="E524" s="53"/>
      <c r="F524" s="1"/>
      <c r="G524" s="1"/>
    </row>
    <row r="525" spans="2:7" x14ac:dyDescent="0.25">
      <c r="B525" s="1"/>
      <c r="C525" s="1"/>
      <c r="E525" s="53"/>
      <c r="F525" s="1"/>
      <c r="G525" s="1"/>
    </row>
    <row r="526" spans="2:7" x14ac:dyDescent="0.25">
      <c r="B526" s="1"/>
      <c r="C526" s="1"/>
      <c r="E526" s="53"/>
      <c r="F526" s="1"/>
      <c r="G526" s="1"/>
    </row>
    <row r="527" spans="2:7" x14ac:dyDescent="0.25">
      <c r="B527" s="1"/>
      <c r="C527" s="1"/>
      <c r="E527" s="53"/>
      <c r="F527" s="1"/>
      <c r="G527" s="1"/>
    </row>
    <row r="528" spans="2:7" x14ac:dyDescent="0.25">
      <c r="B528" s="1"/>
      <c r="C528" s="1"/>
      <c r="E528" s="53"/>
      <c r="F528" s="1"/>
      <c r="G528" s="1"/>
    </row>
    <row r="529" spans="2:7" x14ac:dyDescent="0.25">
      <c r="B529" s="1"/>
      <c r="C529" s="1"/>
      <c r="E529" s="53"/>
      <c r="F529" s="1"/>
      <c r="G529" s="1"/>
    </row>
    <row r="530" spans="2:7" x14ac:dyDescent="0.25">
      <c r="B530" s="1"/>
      <c r="C530" s="1"/>
      <c r="E530" s="53"/>
      <c r="F530" s="1"/>
      <c r="G530" s="1"/>
    </row>
    <row r="531" spans="2:7" x14ac:dyDescent="0.25">
      <c r="B531" s="1"/>
      <c r="C531" s="1"/>
      <c r="E531" s="53"/>
      <c r="F531" s="1"/>
      <c r="G531" s="1"/>
    </row>
    <row r="532" spans="2:7" x14ac:dyDescent="0.25">
      <c r="B532" s="1"/>
      <c r="C532" s="1"/>
      <c r="E532" s="53"/>
      <c r="F532" s="1"/>
      <c r="G532" s="1"/>
    </row>
    <row r="533" spans="2:7" x14ac:dyDescent="0.25">
      <c r="B533" s="1"/>
      <c r="C533" s="1"/>
      <c r="E533" s="53"/>
      <c r="F533" s="1"/>
      <c r="G533" s="1"/>
    </row>
    <row r="534" spans="2:7" x14ac:dyDescent="0.25">
      <c r="B534" s="1"/>
      <c r="C534" s="1"/>
      <c r="E534" s="53"/>
      <c r="F534" s="1"/>
      <c r="G534" s="1"/>
    </row>
    <row r="535" spans="2:7" x14ac:dyDescent="0.25">
      <c r="B535" s="1"/>
      <c r="C535" s="1"/>
      <c r="E535" s="53"/>
      <c r="F535" s="1"/>
      <c r="G535" s="1"/>
    </row>
    <row r="536" spans="2:7" x14ac:dyDescent="0.25">
      <c r="B536" s="1"/>
      <c r="C536" s="1"/>
      <c r="E536" s="53"/>
      <c r="F536" s="1"/>
      <c r="G536" s="1"/>
    </row>
    <row r="537" spans="2:7" x14ac:dyDescent="0.25">
      <c r="B537" s="1"/>
      <c r="C537" s="1"/>
      <c r="E537" s="53"/>
      <c r="F537" s="1"/>
      <c r="G537" s="1"/>
    </row>
    <row r="538" spans="2:7" x14ac:dyDescent="0.25">
      <c r="B538" s="1"/>
      <c r="C538" s="1"/>
      <c r="E538" s="53"/>
      <c r="F538" s="1"/>
      <c r="G538" s="1"/>
    </row>
    <row r="539" spans="2:7" x14ac:dyDescent="0.25">
      <c r="B539" s="1"/>
      <c r="C539" s="1"/>
      <c r="E539" s="53"/>
      <c r="F539" s="1"/>
      <c r="G539" s="1"/>
    </row>
    <row r="540" spans="2:7" x14ac:dyDescent="0.25">
      <c r="B540" s="1"/>
      <c r="C540" s="1"/>
      <c r="E540" s="53"/>
      <c r="F540" s="1"/>
      <c r="G540" s="1"/>
    </row>
    <row r="541" spans="2:7" x14ac:dyDescent="0.25">
      <c r="B541" s="1"/>
      <c r="C541" s="1"/>
      <c r="E541" s="53"/>
      <c r="F541" s="1"/>
      <c r="G541" s="1"/>
    </row>
    <row r="542" spans="2:7" x14ac:dyDescent="0.25">
      <c r="B542" s="1"/>
      <c r="C542" s="1"/>
      <c r="E542" s="53"/>
      <c r="F542" s="1"/>
      <c r="G542" s="1"/>
    </row>
    <row r="543" spans="2:7" x14ac:dyDescent="0.25">
      <c r="B543" s="1"/>
      <c r="C543" s="1"/>
      <c r="E543" s="53"/>
      <c r="F543" s="1"/>
      <c r="G543" s="1"/>
    </row>
    <row r="544" spans="2:7" x14ac:dyDescent="0.25">
      <c r="B544" s="1"/>
      <c r="C544" s="1"/>
      <c r="E544" s="53"/>
      <c r="F544" s="1"/>
      <c r="G544" s="1"/>
    </row>
    <row r="545" spans="2:7" x14ac:dyDescent="0.25">
      <c r="B545" s="1"/>
      <c r="C545" s="1"/>
      <c r="E545" s="53"/>
      <c r="F545" s="1"/>
      <c r="G545" s="1"/>
    </row>
    <row r="546" spans="2:7" x14ac:dyDescent="0.25">
      <c r="B546" s="1"/>
      <c r="C546" s="1"/>
      <c r="E546" s="53"/>
      <c r="F546" s="1"/>
      <c r="G546" s="1"/>
    </row>
    <row r="547" spans="2:7" x14ac:dyDescent="0.25">
      <c r="B547" s="1"/>
      <c r="C547" s="1"/>
      <c r="E547" s="53"/>
      <c r="F547" s="1"/>
      <c r="G547" s="1"/>
    </row>
    <row r="548" spans="2:7" x14ac:dyDescent="0.25">
      <c r="B548" s="1"/>
      <c r="C548" s="1"/>
      <c r="E548" s="53"/>
      <c r="F548" s="1"/>
      <c r="G548" s="1"/>
    </row>
    <row r="549" spans="2:7" x14ac:dyDescent="0.25">
      <c r="B549" s="1"/>
      <c r="C549" s="1"/>
      <c r="E549" s="53"/>
      <c r="F549" s="1"/>
      <c r="G549" s="1"/>
    </row>
    <row r="550" spans="2:7" x14ac:dyDescent="0.25">
      <c r="B550" s="1"/>
      <c r="C550" s="1"/>
      <c r="E550" s="53"/>
      <c r="F550" s="1"/>
      <c r="G550" s="1"/>
    </row>
    <row r="551" spans="2:7" x14ac:dyDescent="0.25">
      <c r="B551" s="1"/>
      <c r="C551" s="1"/>
      <c r="E551" s="53"/>
      <c r="F551" s="1"/>
      <c r="G551" s="1"/>
    </row>
    <row r="552" spans="2:7" x14ac:dyDescent="0.25">
      <c r="B552" s="1"/>
      <c r="C552" s="1"/>
      <c r="E552" s="53"/>
      <c r="F552" s="1"/>
      <c r="G552" s="1"/>
    </row>
    <row r="553" spans="2:7" x14ac:dyDescent="0.25">
      <c r="B553" s="1"/>
      <c r="C553" s="1"/>
      <c r="E553" s="53"/>
      <c r="F553" s="1"/>
      <c r="G553" s="1"/>
    </row>
    <row r="554" spans="2:7" x14ac:dyDescent="0.25">
      <c r="B554" s="1"/>
      <c r="C554" s="1"/>
      <c r="E554" s="53"/>
      <c r="F554" s="1"/>
      <c r="G554" s="1"/>
    </row>
    <row r="555" spans="2:7" x14ac:dyDescent="0.25">
      <c r="B555" s="1"/>
      <c r="C555" s="1"/>
      <c r="E555" s="53"/>
      <c r="F555" s="1"/>
      <c r="G555" s="1"/>
    </row>
    <row r="556" spans="2:7" x14ac:dyDescent="0.25">
      <c r="B556" s="1"/>
      <c r="C556" s="1"/>
      <c r="E556" s="53"/>
      <c r="F556" s="1"/>
      <c r="G556" s="1"/>
    </row>
    <row r="557" spans="2:7" x14ac:dyDescent="0.25">
      <c r="B557" s="1"/>
      <c r="C557" s="1"/>
      <c r="E557" s="53"/>
      <c r="F557" s="1"/>
      <c r="G557" s="1"/>
    </row>
    <row r="558" spans="2:7" x14ac:dyDescent="0.25">
      <c r="B558" s="1"/>
      <c r="C558" s="1"/>
      <c r="E558" s="53"/>
      <c r="F558" s="1"/>
      <c r="G558" s="1"/>
    </row>
    <row r="559" spans="2:7" x14ac:dyDescent="0.25">
      <c r="B559" s="1"/>
      <c r="C559" s="1"/>
      <c r="E559" s="53"/>
      <c r="F559" s="1"/>
      <c r="G559" s="1"/>
    </row>
    <row r="560" spans="2:7" x14ac:dyDescent="0.25">
      <c r="B560" s="1"/>
      <c r="C560" s="1"/>
      <c r="E560" s="53"/>
      <c r="F560" s="1"/>
      <c r="G560" s="1"/>
    </row>
    <row r="561" spans="2:7" x14ac:dyDescent="0.25">
      <c r="B561" s="1"/>
      <c r="C561" s="1"/>
      <c r="E561" s="53"/>
      <c r="F561" s="1"/>
      <c r="G561" s="1"/>
    </row>
    <row r="562" spans="2:7" x14ac:dyDescent="0.25">
      <c r="B562" s="1"/>
      <c r="C562" s="1"/>
      <c r="E562" s="53"/>
      <c r="F562" s="1"/>
      <c r="G562" s="1"/>
    </row>
    <row r="563" spans="2:7" x14ac:dyDescent="0.25">
      <c r="B563" s="1"/>
      <c r="C563" s="1"/>
      <c r="E563" s="53"/>
      <c r="F563" s="1"/>
      <c r="G563" s="1"/>
    </row>
    <row r="564" spans="2:7" x14ac:dyDescent="0.25">
      <c r="B564" s="1"/>
      <c r="C564" s="1"/>
      <c r="E564" s="53"/>
      <c r="F564" s="1"/>
      <c r="G564" s="1"/>
    </row>
    <row r="565" spans="2:7" x14ac:dyDescent="0.25">
      <c r="B565" s="1"/>
      <c r="C565" s="1"/>
      <c r="E565" s="53"/>
      <c r="F565" s="1"/>
      <c r="G565" s="1"/>
    </row>
    <row r="566" spans="2:7" x14ac:dyDescent="0.25">
      <c r="B566" s="1"/>
      <c r="C566" s="1"/>
      <c r="E566" s="53"/>
      <c r="F566" s="1"/>
      <c r="G566" s="1"/>
    </row>
    <row r="567" spans="2:7" x14ac:dyDescent="0.25">
      <c r="B567" s="1"/>
      <c r="C567" s="1"/>
      <c r="E567" s="53"/>
      <c r="F567" s="1"/>
      <c r="G567" s="1"/>
    </row>
    <row r="568" spans="2:7" x14ac:dyDescent="0.25">
      <c r="B568" s="1"/>
      <c r="C568" s="1"/>
      <c r="E568" s="53"/>
      <c r="F568" s="1"/>
      <c r="G568" s="1"/>
    </row>
    <row r="569" spans="2:7" x14ac:dyDescent="0.25">
      <c r="B569" s="1"/>
      <c r="C569" s="1"/>
      <c r="E569" s="53"/>
      <c r="F569" s="1"/>
      <c r="G569" s="1"/>
    </row>
    <row r="570" spans="2:7" x14ac:dyDescent="0.25">
      <c r="B570" s="1"/>
      <c r="C570" s="1"/>
      <c r="E570" s="53"/>
      <c r="F570" s="1"/>
      <c r="G570" s="1"/>
    </row>
    <row r="571" spans="2:7" x14ac:dyDescent="0.25">
      <c r="B571" s="1"/>
      <c r="C571" s="1"/>
      <c r="E571" s="53"/>
      <c r="F571" s="1"/>
      <c r="G571" s="1"/>
    </row>
    <row r="572" spans="2:7" x14ac:dyDescent="0.25">
      <c r="B572" s="1"/>
      <c r="C572" s="1"/>
      <c r="E572" s="53"/>
      <c r="F572" s="1"/>
      <c r="G572" s="1"/>
    </row>
    <row r="573" spans="2:7" x14ac:dyDescent="0.25">
      <c r="B573" s="1"/>
      <c r="C573" s="1"/>
      <c r="E573" s="53"/>
      <c r="F573" s="1"/>
      <c r="G573" s="1"/>
    </row>
    <row r="574" spans="2:7" x14ac:dyDescent="0.25">
      <c r="B574" s="1"/>
      <c r="C574" s="1"/>
      <c r="E574" s="53"/>
      <c r="F574" s="1"/>
      <c r="G574" s="1"/>
    </row>
    <row r="575" spans="2:7" x14ac:dyDescent="0.25">
      <c r="B575" s="1"/>
      <c r="C575" s="1"/>
      <c r="E575" s="53"/>
      <c r="F575" s="1"/>
      <c r="G575" s="1"/>
    </row>
    <row r="576" spans="2:7" x14ac:dyDescent="0.25">
      <c r="B576" s="1"/>
      <c r="C576" s="1"/>
      <c r="E576" s="53"/>
      <c r="F576" s="1"/>
      <c r="G576" s="1"/>
    </row>
    <row r="577" spans="2:7" x14ac:dyDescent="0.25">
      <c r="B577" s="1"/>
      <c r="C577" s="1"/>
      <c r="E577" s="53"/>
      <c r="F577" s="1"/>
      <c r="G577" s="1"/>
    </row>
    <row r="578" spans="2:7" x14ac:dyDescent="0.25">
      <c r="B578" s="1"/>
      <c r="C578" s="1"/>
      <c r="E578" s="53"/>
      <c r="F578" s="1"/>
      <c r="G578" s="1"/>
    </row>
    <row r="579" spans="2:7" x14ac:dyDescent="0.25">
      <c r="B579" s="1"/>
      <c r="C579" s="1"/>
      <c r="E579" s="53"/>
      <c r="F579" s="1"/>
      <c r="G579" s="1"/>
    </row>
    <row r="580" spans="2:7" x14ac:dyDescent="0.25">
      <c r="B580" s="1"/>
      <c r="C580" s="1"/>
      <c r="E580" s="53"/>
      <c r="F580" s="1"/>
      <c r="G580" s="1"/>
    </row>
    <row r="581" spans="2:7" x14ac:dyDescent="0.25">
      <c r="B581" s="1"/>
      <c r="C581" s="1"/>
      <c r="E581" s="53"/>
      <c r="F581" s="1"/>
      <c r="G581" s="1"/>
    </row>
    <row r="582" spans="2:7" x14ac:dyDescent="0.25">
      <c r="B582" s="1"/>
      <c r="C582" s="1"/>
      <c r="E582" s="53"/>
      <c r="F582" s="1"/>
      <c r="G582" s="1"/>
    </row>
    <row r="583" spans="2:7" x14ac:dyDescent="0.25">
      <c r="B583" s="1"/>
      <c r="C583" s="1"/>
      <c r="E583" s="53"/>
      <c r="F583" s="1"/>
      <c r="G583" s="1"/>
    </row>
    <row r="584" spans="2:7" x14ac:dyDescent="0.25">
      <c r="B584" s="1"/>
      <c r="C584" s="1"/>
      <c r="E584" s="53"/>
      <c r="F584" s="1"/>
      <c r="G584" s="1"/>
    </row>
    <row r="585" spans="2:7" x14ac:dyDescent="0.25">
      <c r="B585" s="1"/>
      <c r="C585" s="1"/>
      <c r="E585" s="53"/>
      <c r="F585" s="1"/>
      <c r="G585" s="1"/>
    </row>
    <row r="586" spans="2:7" x14ac:dyDescent="0.25">
      <c r="B586" s="1"/>
      <c r="C586" s="1"/>
      <c r="E586" s="53"/>
      <c r="F586" s="1"/>
      <c r="G586" s="1"/>
    </row>
    <row r="587" spans="2:7" x14ac:dyDescent="0.25">
      <c r="B587" s="1"/>
      <c r="C587" s="1"/>
      <c r="E587" s="53"/>
      <c r="F587" s="1"/>
      <c r="G587" s="1"/>
    </row>
    <row r="588" spans="2:7" x14ac:dyDescent="0.25">
      <c r="B588" s="1"/>
      <c r="C588" s="1"/>
      <c r="E588" s="53"/>
      <c r="F588" s="1"/>
      <c r="G588" s="1"/>
    </row>
    <row r="589" spans="2:7" x14ac:dyDescent="0.25">
      <c r="B589" s="1"/>
      <c r="C589" s="1"/>
      <c r="E589" s="53"/>
      <c r="F589" s="1"/>
      <c r="G589" s="1"/>
    </row>
    <row r="590" spans="2:7" x14ac:dyDescent="0.25">
      <c r="B590" s="1"/>
      <c r="C590" s="1"/>
      <c r="E590" s="53"/>
      <c r="F590" s="1"/>
      <c r="G590" s="1"/>
    </row>
    <row r="591" spans="2:7" x14ac:dyDescent="0.25">
      <c r="B591" s="1"/>
      <c r="C591" s="1"/>
      <c r="E591" s="53"/>
      <c r="F591" s="1"/>
      <c r="G591" s="1"/>
    </row>
    <row r="592" spans="2:7" x14ac:dyDescent="0.25">
      <c r="B592" s="1"/>
      <c r="C592" s="1"/>
      <c r="E592" s="53"/>
      <c r="F592" s="1"/>
      <c r="G592" s="1"/>
    </row>
    <row r="593" spans="2:7" x14ac:dyDescent="0.25">
      <c r="B593" s="1"/>
      <c r="C593" s="1"/>
      <c r="E593" s="53"/>
      <c r="F593" s="1"/>
      <c r="G593" s="1"/>
    </row>
    <row r="594" spans="2:7" x14ac:dyDescent="0.25">
      <c r="B594" s="1"/>
      <c r="C594" s="1"/>
      <c r="E594" s="53"/>
      <c r="F594" s="1"/>
      <c r="G594" s="1"/>
    </row>
    <row r="595" spans="2:7" x14ac:dyDescent="0.25">
      <c r="B595" s="1"/>
      <c r="C595" s="1"/>
      <c r="E595" s="53"/>
      <c r="F595" s="1"/>
      <c r="G595" s="1"/>
    </row>
    <row r="596" spans="2:7" x14ac:dyDescent="0.25">
      <c r="B596" s="1"/>
      <c r="C596" s="1"/>
      <c r="E596" s="53"/>
      <c r="F596" s="1"/>
      <c r="G596" s="1"/>
    </row>
    <row r="597" spans="2:7" x14ac:dyDescent="0.25">
      <c r="B597" s="1"/>
      <c r="C597" s="1"/>
      <c r="E597" s="53"/>
      <c r="F597" s="1"/>
      <c r="G597" s="1"/>
    </row>
    <row r="598" spans="2:7" x14ac:dyDescent="0.25">
      <c r="B598" s="1"/>
      <c r="C598" s="1"/>
      <c r="E598" s="53"/>
      <c r="F598" s="1"/>
      <c r="G598" s="1"/>
    </row>
    <row r="599" spans="2:7" x14ac:dyDescent="0.25">
      <c r="B599" s="1"/>
      <c r="C599" s="1"/>
      <c r="E599" s="53"/>
      <c r="F599" s="1"/>
      <c r="G599" s="1"/>
    </row>
    <row r="600" spans="2:7" x14ac:dyDescent="0.25">
      <c r="B600" s="1"/>
      <c r="C600" s="1"/>
      <c r="E600" s="53"/>
      <c r="F600" s="1"/>
      <c r="G600" s="1"/>
    </row>
    <row r="601" spans="2:7" x14ac:dyDescent="0.25">
      <c r="B601" s="1"/>
      <c r="C601" s="1"/>
      <c r="E601" s="53"/>
      <c r="F601" s="1"/>
      <c r="G601" s="1"/>
    </row>
    <row r="602" spans="2:7" x14ac:dyDescent="0.25">
      <c r="B602" s="1"/>
      <c r="C602" s="1"/>
      <c r="E602" s="53"/>
      <c r="F602" s="1"/>
      <c r="G602" s="1"/>
    </row>
    <row r="603" spans="2:7" x14ac:dyDescent="0.25">
      <c r="B603" s="1"/>
      <c r="C603" s="1"/>
      <c r="E603" s="53"/>
      <c r="F603" s="1"/>
      <c r="G603" s="1"/>
    </row>
    <row r="604" spans="2:7" x14ac:dyDescent="0.25">
      <c r="B604" s="1"/>
      <c r="C604" s="1"/>
      <c r="E604" s="53"/>
      <c r="F604" s="1"/>
      <c r="G604" s="1"/>
    </row>
    <row r="605" spans="2:7" x14ac:dyDescent="0.25">
      <c r="B605" s="1"/>
      <c r="C605" s="1"/>
      <c r="E605" s="53"/>
      <c r="F605" s="1"/>
      <c r="G605" s="1"/>
    </row>
    <row r="606" spans="2:7" x14ac:dyDescent="0.25">
      <c r="B606" s="1"/>
      <c r="C606" s="1"/>
      <c r="E606" s="53"/>
      <c r="F606" s="1"/>
      <c r="G606" s="1"/>
    </row>
    <row r="607" spans="2:7" x14ac:dyDescent="0.25">
      <c r="B607" s="1"/>
      <c r="C607" s="1"/>
      <c r="E607" s="53"/>
      <c r="F607" s="1"/>
      <c r="G607" s="1"/>
    </row>
    <row r="608" spans="2:7" x14ac:dyDescent="0.25">
      <c r="B608" s="1"/>
      <c r="C608" s="1"/>
      <c r="E608" s="53"/>
      <c r="F608" s="1"/>
      <c r="G608" s="1"/>
    </row>
    <row r="609" spans="2:7" x14ac:dyDescent="0.25">
      <c r="B609" s="1"/>
      <c r="C609" s="1"/>
      <c r="E609" s="53"/>
      <c r="F609" s="1"/>
      <c r="G609" s="1"/>
    </row>
    <row r="610" spans="2:7" x14ac:dyDescent="0.25">
      <c r="B610" s="1"/>
      <c r="C610" s="1"/>
      <c r="E610" s="53"/>
      <c r="F610" s="1"/>
      <c r="G610" s="1"/>
    </row>
    <row r="611" spans="2:7" x14ac:dyDescent="0.25">
      <c r="B611" s="1"/>
      <c r="C611" s="1"/>
      <c r="E611" s="53"/>
      <c r="F611" s="1"/>
      <c r="G611" s="1"/>
    </row>
    <row r="612" spans="2:7" x14ac:dyDescent="0.25">
      <c r="B612" s="1"/>
      <c r="C612" s="1"/>
      <c r="E612" s="53"/>
      <c r="F612" s="1"/>
      <c r="G612" s="1"/>
    </row>
    <row r="613" spans="2:7" x14ac:dyDescent="0.25">
      <c r="B613" s="1"/>
      <c r="C613" s="1"/>
      <c r="E613" s="53"/>
      <c r="F613" s="1"/>
      <c r="G613" s="1"/>
    </row>
    <row r="614" spans="2:7" x14ac:dyDescent="0.25">
      <c r="B614" s="1"/>
      <c r="C614" s="1"/>
      <c r="E614" s="53"/>
      <c r="F614" s="1"/>
      <c r="G614" s="1"/>
    </row>
    <row r="615" spans="2:7" x14ac:dyDescent="0.25">
      <c r="B615" s="1"/>
      <c r="C615" s="1"/>
      <c r="E615" s="53"/>
      <c r="F615" s="1"/>
      <c r="G615" s="1"/>
    </row>
    <row r="616" spans="2:7" x14ac:dyDescent="0.25">
      <c r="B616" s="1"/>
      <c r="C616" s="1"/>
      <c r="E616" s="53"/>
      <c r="F616" s="1"/>
      <c r="G616" s="1"/>
    </row>
    <row r="617" spans="2:7" x14ac:dyDescent="0.25">
      <c r="B617" s="1"/>
      <c r="C617" s="1"/>
      <c r="E617" s="53"/>
      <c r="F617" s="1"/>
      <c r="G617" s="1"/>
    </row>
    <row r="618" spans="2:7" x14ac:dyDescent="0.25">
      <c r="B618" s="1"/>
      <c r="C618" s="1"/>
      <c r="E618" s="53"/>
      <c r="F618" s="1"/>
      <c r="G618" s="1"/>
    </row>
    <row r="619" spans="2:7" x14ac:dyDescent="0.25">
      <c r="B619" s="1"/>
      <c r="C619" s="1"/>
      <c r="E619" s="53"/>
      <c r="F619" s="1"/>
      <c r="G619" s="1"/>
    </row>
    <row r="620" spans="2:7" x14ac:dyDescent="0.25">
      <c r="B620" s="1"/>
      <c r="C620" s="1"/>
      <c r="E620" s="53"/>
      <c r="F620" s="1"/>
      <c r="G620" s="1"/>
    </row>
    <row r="621" spans="2:7" x14ac:dyDescent="0.25">
      <c r="B621" s="1"/>
      <c r="C621" s="1"/>
      <c r="E621" s="53"/>
      <c r="F621" s="1"/>
      <c r="G621" s="1"/>
    </row>
    <row r="622" spans="2:7" x14ac:dyDescent="0.25">
      <c r="B622" s="1"/>
      <c r="C622" s="1"/>
      <c r="E622" s="53"/>
      <c r="F622" s="1"/>
      <c r="G622" s="1"/>
    </row>
    <row r="623" spans="2:7" x14ac:dyDescent="0.25">
      <c r="B623" s="1"/>
      <c r="C623" s="1"/>
      <c r="E623" s="53"/>
      <c r="F623" s="1"/>
      <c r="G623" s="1"/>
    </row>
    <row r="624" spans="2:7" x14ac:dyDescent="0.25">
      <c r="B624" s="1"/>
      <c r="C624" s="1"/>
      <c r="E624" s="53"/>
      <c r="F624" s="1"/>
      <c r="G624" s="1"/>
    </row>
    <row r="625" spans="2:7" x14ac:dyDescent="0.25">
      <c r="B625" s="1"/>
      <c r="C625" s="1"/>
      <c r="E625" s="53"/>
      <c r="F625" s="1"/>
      <c r="G625" s="1"/>
    </row>
    <row r="626" spans="2:7" x14ac:dyDescent="0.25">
      <c r="B626" s="1"/>
      <c r="C626" s="1"/>
      <c r="E626" s="53"/>
      <c r="F626" s="1"/>
      <c r="G626" s="1"/>
    </row>
    <row r="627" spans="2:7" x14ac:dyDescent="0.25">
      <c r="B627" s="1"/>
      <c r="C627" s="1"/>
      <c r="E627" s="53"/>
      <c r="F627" s="1"/>
      <c r="G627" s="1"/>
    </row>
    <row r="628" spans="2:7" x14ac:dyDescent="0.25">
      <c r="B628" s="1"/>
      <c r="C628" s="1"/>
      <c r="E628" s="53"/>
      <c r="F628" s="1"/>
      <c r="G628" s="1"/>
    </row>
    <row r="629" spans="2:7" x14ac:dyDescent="0.25">
      <c r="B629" s="1"/>
      <c r="C629" s="1"/>
      <c r="E629" s="53"/>
      <c r="F629" s="1"/>
      <c r="G629" s="1"/>
    </row>
    <row r="630" spans="2:7" x14ac:dyDescent="0.25">
      <c r="B630" s="1"/>
      <c r="C630" s="1"/>
      <c r="E630" s="53"/>
      <c r="F630" s="1"/>
      <c r="G630" s="1"/>
    </row>
    <row r="631" spans="2:7" x14ac:dyDescent="0.25">
      <c r="B631" s="1"/>
      <c r="C631" s="1"/>
      <c r="E631" s="53"/>
      <c r="F631" s="1"/>
      <c r="G631" s="1"/>
    </row>
    <row r="632" spans="2:7" x14ac:dyDescent="0.25">
      <c r="B632" s="1"/>
      <c r="C632" s="1"/>
      <c r="E632" s="53"/>
      <c r="F632" s="1"/>
      <c r="G632" s="1"/>
    </row>
    <row r="633" spans="2:7" x14ac:dyDescent="0.25">
      <c r="B633" s="1"/>
      <c r="C633" s="1"/>
      <c r="E633" s="53"/>
      <c r="F633" s="1"/>
      <c r="G633" s="1"/>
    </row>
    <row r="634" spans="2:7" x14ac:dyDescent="0.25">
      <c r="B634" s="1"/>
      <c r="C634" s="1"/>
      <c r="E634" s="53"/>
      <c r="F634" s="1"/>
      <c r="G634" s="1"/>
    </row>
    <row r="635" spans="2:7" x14ac:dyDescent="0.25">
      <c r="B635" s="1"/>
      <c r="C635" s="1"/>
      <c r="E635" s="53"/>
      <c r="F635" s="1"/>
      <c r="G635" s="1"/>
    </row>
    <row r="636" spans="2:7" x14ac:dyDescent="0.25">
      <c r="B636" s="1"/>
      <c r="C636" s="1"/>
      <c r="E636" s="53"/>
      <c r="F636" s="1"/>
      <c r="G636" s="1"/>
    </row>
    <row r="637" spans="2:7" x14ac:dyDescent="0.25">
      <c r="B637" s="1"/>
      <c r="C637" s="1"/>
      <c r="E637" s="53"/>
      <c r="F637" s="1"/>
      <c r="G637" s="1"/>
    </row>
    <row r="638" spans="2:7" x14ac:dyDescent="0.25">
      <c r="B638" s="1"/>
      <c r="C638" s="1"/>
      <c r="E638" s="53"/>
      <c r="F638" s="1"/>
      <c r="G638" s="1"/>
    </row>
    <row r="639" spans="2:7" x14ac:dyDescent="0.25">
      <c r="B639" s="1"/>
      <c r="C639" s="1"/>
      <c r="E639" s="53"/>
      <c r="F639" s="1"/>
      <c r="G639" s="1"/>
    </row>
    <row r="640" spans="2:7" x14ac:dyDescent="0.25">
      <c r="B640" s="1"/>
      <c r="C640" s="1"/>
      <c r="E640" s="53"/>
      <c r="F640" s="1"/>
      <c r="G640" s="1"/>
    </row>
    <row r="641" spans="2:7" x14ac:dyDescent="0.25">
      <c r="B641" s="1"/>
      <c r="C641" s="1"/>
      <c r="E641" s="53"/>
      <c r="F641" s="1"/>
      <c r="G641" s="1"/>
    </row>
    <row r="642" spans="2:7" x14ac:dyDescent="0.25">
      <c r="B642" s="1"/>
      <c r="C642" s="1"/>
      <c r="E642" s="53"/>
      <c r="F642" s="1"/>
      <c r="G642" s="1"/>
    </row>
    <row r="643" spans="2:7" x14ac:dyDescent="0.25">
      <c r="B643" s="1"/>
      <c r="C643" s="1"/>
      <c r="E643" s="53"/>
      <c r="F643" s="1"/>
      <c r="G643" s="1"/>
    </row>
    <row r="644" spans="2:7" x14ac:dyDescent="0.25">
      <c r="B644" s="1"/>
      <c r="C644" s="1"/>
      <c r="E644" s="53"/>
      <c r="F644" s="1"/>
      <c r="G644" s="1"/>
    </row>
    <row r="645" spans="2:7" x14ac:dyDescent="0.25">
      <c r="B645" s="1"/>
      <c r="C645" s="1"/>
      <c r="E645" s="53"/>
      <c r="F645" s="1"/>
      <c r="G645" s="1"/>
    </row>
    <row r="646" spans="2:7" x14ac:dyDescent="0.25">
      <c r="B646" s="1"/>
      <c r="C646" s="1"/>
      <c r="E646" s="53"/>
      <c r="F646" s="1"/>
      <c r="G646" s="1"/>
    </row>
    <row r="647" spans="2:7" x14ac:dyDescent="0.25">
      <c r="B647" s="1"/>
      <c r="C647" s="1"/>
      <c r="E647" s="53"/>
      <c r="F647" s="1"/>
      <c r="G647" s="1"/>
    </row>
    <row r="648" spans="2:7" x14ac:dyDescent="0.25">
      <c r="B648" s="1"/>
      <c r="C648" s="1"/>
      <c r="E648" s="53"/>
      <c r="F648" s="1"/>
      <c r="G648" s="1"/>
    </row>
    <row r="649" spans="2:7" x14ac:dyDescent="0.25">
      <c r="B649" s="1"/>
      <c r="C649" s="1"/>
      <c r="E649" s="53"/>
      <c r="F649" s="1"/>
      <c r="G649" s="1"/>
    </row>
    <row r="650" spans="2:7" x14ac:dyDescent="0.25">
      <c r="B650" s="1"/>
      <c r="C650" s="1"/>
      <c r="E650" s="53"/>
      <c r="F650" s="1"/>
      <c r="G650" s="1"/>
    </row>
    <row r="651" spans="2:7" x14ac:dyDescent="0.25">
      <c r="B651" s="1"/>
      <c r="C651" s="1"/>
      <c r="E651" s="53"/>
      <c r="F651" s="1"/>
      <c r="G651" s="1"/>
    </row>
    <row r="652" spans="2:7" x14ac:dyDescent="0.25">
      <c r="B652" s="1"/>
      <c r="C652" s="1"/>
      <c r="E652" s="53"/>
      <c r="F652" s="1"/>
      <c r="G652" s="1"/>
    </row>
    <row r="653" spans="2:7" x14ac:dyDescent="0.25">
      <c r="B653" s="1"/>
      <c r="C653" s="1"/>
      <c r="E653" s="53"/>
      <c r="F653" s="1"/>
      <c r="G653" s="1"/>
    </row>
    <row r="654" spans="2:7" x14ac:dyDescent="0.25">
      <c r="B654" s="1"/>
      <c r="C654" s="1"/>
      <c r="E654" s="53"/>
      <c r="F654" s="1"/>
      <c r="G654" s="1"/>
    </row>
    <row r="655" spans="2:7" x14ac:dyDescent="0.25">
      <c r="B655" s="1"/>
      <c r="C655" s="1"/>
      <c r="E655" s="53"/>
      <c r="F655" s="1"/>
      <c r="G655" s="1"/>
    </row>
    <row r="656" spans="2:7" x14ac:dyDescent="0.25">
      <c r="B656" s="1"/>
      <c r="C656" s="1"/>
      <c r="E656" s="53"/>
      <c r="F656" s="1"/>
      <c r="G656" s="1"/>
    </row>
    <row r="657" spans="2:7" x14ac:dyDescent="0.25">
      <c r="B657" s="1"/>
      <c r="C657" s="1"/>
      <c r="E657" s="53"/>
      <c r="F657" s="1"/>
      <c r="G657" s="1"/>
    </row>
    <row r="658" spans="2:7" x14ac:dyDescent="0.25">
      <c r="B658" s="1"/>
      <c r="C658" s="1"/>
      <c r="E658" s="53"/>
      <c r="F658" s="1"/>
      <c r="G658" s="1"/>
    </row>
    <row r="659" spans="2:7" x14ac:dyDescent="0.25">
      <c r="B659" s="1"/>
      <c r="C659" s="1"/>
      <c r="E659" s="53"/>
      <c r="F659" s="1"/>
      <c r="G659" s="1"/>
    </row>
    <row r="660" spans="2:7" x14ac:dyDescent="0.25">
      <c r="B660" s="1"/>
      <c r="C660" s="1"/>
      <c r="E660" s="53"/>
      <c r="F660" s="1"/>
      <c r="G660" s="1"/>
    </row>
    <row r="661" spans="2:7" x14ac:dyDescent="0.25">
      <c r="B661" s="1"/>
      <c r="C661" s="1"/>
      <c r="E661" s="53"/>
      <c r="F661" s="1"/>
      <c r="G661" s="1"/>
    </row>
    <row r="662" spans="2:7" x14ac:dyDescent="0.25">
      <c r="B662" s="1"/>
      <c r="C662" s="1"/>
      <c r="E662" s="53"/>
      <c r="F662" s="1"/>
      <c r="G662" s="1"/>
    </row>
    <row r="663" spans="2:7" x14ac:dyDescent="0.25">
      <c r="B663" s="1"/>
      <c r="C663" s="1"/>
      <c r="E663" s="53"/>
      <c r="F663" s="1"/>
      <c r="G663" s="1"/>
    </row>
    <row r="664" spans="2:7" x14ac:dyDescent="0.25">
      <c r="B664" s="1"/>
      <c r="C664" s="1"/>
      <c r="E664" s="53"/>
      <c r="F664" s="1"/>
      <c r="G664" s="1"/>
    </row>
    <row r="665" spans="2:7" x14ac:dyDescent="0.25">
      <c r="B665" s="1"/>
      <c r="C665" s="1"/>
      <c r="E665" s="53"/>
      <c r="F665" s="1"/>
      <c r="G665" s="1"/>
    </row>
    <row r="666" spans="2:7" x14ac:dyDescent="0.25">
      <c r="B666" s="1"/>
      <c r="C666" s="1"/>
      <c r="E666" s="53"/>
      <c r="F666" s="1"/>
      <c r="G666" s="1"/>
    </row>
    <row r="667" spans="2:7" x14ac:dyDescent="0.25">
      <c r="B667" s="1"/>
      <c r="C667" s="1"/>
      <c r="E667" s="53"/>
      <c r="F667" s="1"/>
      <c r="G667" s="1"/>
    </row>
    <row r="668" spans="2:7" x14ac:dyDescent="0.25">
      <c r="B668" s="1"/>
      <c r="C668" s="1"/>
      <c r="E668" s="53"/>
      <c r="F668" s="1"/>
      <c r="G668" s="1"/>
    </row>
    <row r="669" spans="2:7" x14ac:dyDescent="0.25">
      <c r="B669" s="1"/>
      <c r="C669" s="1"/>
      <c r="E669" s="53"/>
      <c r="F669" s="1"/>
      <c r="G669" s="1"/>
    </row>
    <row r="670" spans="2:7" x14ac:dyDescent="0.25">
      <c r="B670" s="1"/>
      <c r="C670" s="1"/>
      <c r="E670" s="53"/>
      <c r="F670" s="1"/>
      <c r="G670" s="1"/>
    </row>
    <row r="671" spans="2:7" x14ac:dyDescent="0.25">
      <c r="B671" s="1"/>
      <c r="C671" s="1"/>
      <c r="E671" s="53"/>
      <c r="F671" s="1"/>
      <c r="G671" s="1"/>
    </row>
    <row r="672" spans="2:7" x14ac:dyDescent="0.25">
      <c r="B672" s="1"/>
      <c r="C672" s="1"/>
      <c r="E672" s="53"/>
      <c r="F672" s="1"/>
      <c r="G672" s="1"/>
    </row>
    <row r="673" spans="2:7" x14ac:dyDescent="0.25">
      <c r="B673" s="1"/>
      <c r="C673" s="1"/>
      <c r="E673" s="53"/>
      <c r="F673" s="1"/>
      <c r="G673" s="1"/>
    </row>
    <row r="674" spans="2:7" x14ac:dyDescent="0.25">
      <c r="B674" s="1"/>
      <c r="C674" s="1"/>
      <c r="E674" s="53"/>
      <c r="F674" s="1"/>
      <c r="G674" s="1"/>
    </row>
    <row r="675" spans="2:7" x14ac:dyDescent="0.25">
      <c r="B675" s="1"/>
      <c r="C675" s="1"/>
      <c r="E675" s="53"/>
      <c r="F675" s="1"/>
      <c r="G675" s="1"/>
    </row>
    <row r="676" spans="2:7" x14ac:dyDescent="0.25">
      <c r="B676" s="1"/>
      <c r="C676" s="1"/>
      <c r="E676" s="53"/>
      <c r="F676" s="1"/>
      <c r="G676" s="1"/>
    </row>
    <row r="677" spans="2:7" x14ac:dyDescent="0.25">
      <c r="B677" s="1"/>
      <c r="C677" s="1"/>
      <c r="E677" s="53"/>
      <c r="F677" s="1"/>
      <c r="G677" s="1"/>
    </row>
    <row r="678" spans="2:7" x14ac:dyDescent="0.25">
      <c r="B678" s="1"/>
      <c r="C678" s="1"/>
      <c r="E678" s="53"/>
      <c r="F678" s="1"/>
      <c r="G678" s="1"/>
    </row>
    <row r="679" spans="2:7" x14ac:dyDescent="0.25">
      <c r="B679" s="1"/>
      <c r="C679" s="1"/>
      <c r="E679" s="53"/>
      <c r="F679" s="1"/>
      <c r="G679" s="1"/>
    </row>
    <row r="680" spans="2:7" x14ac:dyDescent="0.25">
      <c r="B680" s="1"/>
      <c r="C680" s="1"/>
      <c r="E680" s="53"/>
      <c r="F680" s="1"/>
      <c r="G680" s="1"/>
    </row>
    <row r="681" spans="2:7" x14ac:dyDescent="0.25">
      <c r="B681" s="1"/>
      <c r="C681" s="1"/>
      <c r="E681" s="53"/>
      <c r="F681" s="1"/>
      <c r="G681" s="1"/>
    </row>
    <row r="682" spans="2:7" x14ac:dyDescent="0.25">
      <c r="B682" s="1"/>
      <c r="C682" s="1"/>
      <c r="E682" s="53"/>
      <c r="F682" s="1"/>
      <c r="G682" s="1"/>
    </row>
    <row r="683" spans="2:7" x14ac:dyDescent="0.25">
      <c r="B683" s="1"/>
      <c r="C683" s="1"/>
      <c r="E683" s="53"/>
      <c r="F683" s="1"/>
      <c r="G683" s="1"/>
    </row>
    <row r="684" spans="2:7" x14ac:dyDescent="0.25">
      <c r="B684" s="1"/>
      <c r="C684" s="1"/>
      <c r="E684" s="53"/>
      <c r="F684" s="1"/>
      <c r="G684" s="1"/>
    </row>
    <row r="685" spans="2:7" x14ac:dyDescent="0.25">
      <c r="B685" s="1"/>
      <c r="C685" s="1"/>
      <c r="E685" s="53"/>
      <c r="F685" s="1"/>
      <c r="G685" s="1"/>
    </row>
    <row r="686" spans="2:7" x14ac:dyDescent="0.25">
      <c r="B686" s="1"/>
      <c r="C686" s="1"/>
      <c r="E686" s="53"/>
      <c r="F686" s="1"/>
      <c r="G686" s="1"/>
    </row>
    <row r="687" spans="2:7" x14ac:dyDescent="0.25">
      <c r="B687" s="1"/>
      <c r="C687" s="1"/>
      <c r="E687" s="53"/>
      <c r="F687" s="1"/>
      <c r="G687" s="1"/>
    </row>
    <row r="688" spans="2:7" x14ac:dyDescent="0.25">
      <c r="B688" s="1"/>
      <c r="C688" s="1"/>
      <c r="E688" s="53"/>
      <c r="F688" s="1"/>
      <c r="G688" s="1"/>
    </row>
    <row r="689" spans="2:7" x14ac:dyDescent="0.25">
      <c r="B689" s="1"/>
      <c r="C689" s="1"/>
      <c r="E689" s="53"/>
      <c r="F689" s="1"/>
      <c r="G689" s="1"/>
    </row>
    <row r="690" spans="2:7" x14ac:dyDescent="0.25">
      <c r="B690" s="1"/>
      <c r="C690" s="1"/>
      <c r="E690" s="53"/>
      <c r="F690" s="1"/>
      <c r="G690" s="1"/>
    </row>
    <row r="691" spans="2:7" x14ac:dyDescent="0.25">
      <c r="B691" s="1"/>
      <c r="C691" s="1"/>
      <c r="E691" s="53"/>
      <c r="F691" s="1"/>
      <c r="G691" s="1"/>
    </row>
    <row r="692" spans="2:7" x14ac:dyDescent="0.25">
      <c r="B692" s="1"/>
      <c r="C692" s="1"/>
      <c r="E692" s="53"/>
      <c r="F692" s="1"/>
      <c r="G692" s="1"/>
    </row>
    <row r="693" spans="2:7" x14ac:dyDescent="0.25">
      <c r="B693" s="1"/>
      <c r="C693" s="1"/>
      <c r="E693" s="53"/>
      <c r="F693" s="1"/>
      <c r="G693" s="1"/>
    </row>
    <row r="694" spans="2:7" x14ac:dyDescent="0.25">
      <c r="B694" s="1"/>
      <c r="C694" s="1"/>
      <c r="E694" s="53"/>
      <c r="F694" s="1"/>
      <c r="G694" s="1"/>
    </row>
    <row r="695" spans="2:7" x14ac:dyDescent="0.25">
      <c r="B695" s="1"/>
      <c r="C695" s="1"/>
      <c r="E695" s="53"/>
      <c r="F695" s="1"/>
      <c r="G695" s="1"/>
    </row>
    <row r="696" spans="2:7" x14ac:dyDescent="0.25">
      <c r="B696" s="1"/>
      <c r="C696" s="1"/>
      <c r="E696" s="53"/>
      <c r="F696" s="1"/>
      <c r="G696" s="1"/>
    </row>
    <row r="697" spans="2:7" x14ac:dyDescent="0.25">
      <c r="B697" s="1"/>
      <c r="C697" s="1"/>
      <c r="E697" s="53"/>
      <c r="F697" s="1"/>
      <c r="G697" s="1"/>
    </row>
    <row r="698" spans="2:7" x14ac:dyDescent="0.25">
      <c r="B698" s="1"/>
      <c r="C698" s="1"/>
      <c r="E698" s="53"/>
      <c r="F698" s="1"/>
      <c r="G698" s="1"/>
    </row>
    <row r="699" spans="2:7" x14ac:dyDescent="0.25">
      <c r="B699" s="1"/>
      <c r="C699" s="1"/>
      <c r="E699" s="53"/>
      <c r="F699" s="1"/>
      <c r="G699" s="1"/>
    </row>
    <row r="700" spans="2:7" x14ac:dyDescent="0.25">
      <c r="B700" s="1"/>
      <c r="C700" s="1"/>
      <c r="E700" s="53"/>
      <c r="F700" s="1"/>
      <c r="G700" s="1"/>
    </row>
    <row r="701" spans="2:7" x14ac:dyDescent="0.25">
      <c r="B701" s="1"/>
      <c r="C701" s="1"/>
      <c r="E701" s="53"/>
      <c r="F701" s="1"/>
      <c r="G701" s="1"/>
    </row>
    <row r="702" spans="2:7" x14ac:dyDescent="0.25">
      <c r="B702" s="1"/>
      <c r="C702" s="1"/>
      <c r="E702" s="53"/>
      <c r="F702" s="1"/>
      <c r="G702" s="1"/>
    </row>
    <row r="703" spans="2:7" x14ac:dyDescent="0.25">
      <c r="B703" s="1"/>
      <c r="C703" s="1"/>
      <c r="E703" s="53"/>
      <c r="F703" s="1"/>
      <c r="G703" s="1"/>
    </row>
    <row r="704" spans="2:7" x14ac:dyDescent="0.25">
      <c r="B704" s="1"/>
      <c r="C704" s="1"/>
      <c r="E704" s="53"/>
      <c r="F704" s="1"/>
      <c r="G704" s="1"/>
    </row>
    <row r="705" spans="2:7" x14ac:dyDescent="0.25">
      <c r="B705" s="1"/>
      <c r="C705" s="1"/>
      <c r="E705" s="53"/>
      <c r="F705" s="1"/>
      <c r="G705" s="1"/>
    </row>
    <row r="706" spans="2:7" x14ac:dyDescent="0.25">
      <c r="B706" s="1"/>
      <c r="C706" s="1"/>
      <c r="E706" s="53"/>
      <c r="F706" s="1"/>
      <c r="G706" s="1"/>
    </row>
    <row r="707" spans="2:7" x14ac:dyDescent="0.25">
      <c r="B707" s="1"/>
      <c r="C707" s="1"/>
      <c r="E707" s="53"/>
      <c r="F707" s="1"/>
      <c r="G707" s="1"/>
    </row>
    <row r="708" spans="2:7" x14ac:dyDescent="0.25">
      <c r="B708" s="1"/>
      <c r="C708" s="1"/>
      <c r="E708" s="53"/>
      <c r="F708" s="1"/>
      <c r="G708" s="1"/>
    </row>
    <row r="709" spans="2:7" x14ac:dyDescent="0.25">
      <c r="B709" s="1"/>
      <c r="C709" s="1"/>
      <c r="E709" s="53"/>
      <c r="F709" s="1"/>
      <c r="G709" s="1"/>
    </row>
    <row r="710" spans="2:7" x14ac:dyDescent="0.25">
      <c r="B710" s="1"/>
      <c r="C710" s="1"/>
      <c r="E710" s="53"/>
      <c r="F710" s="1"/>
      <c r="G710" s="1"/>
    </row>
    <row r="711" spans="2:7" x14ac:dyDescent="0.25">
      <c r="B711" s="1"/>
      <c r="C711" s="1"/>
      <c r="E711" s="53"/>
      <c r="F711" s="1"/>
      <c r="G711" s="1"/>
    </row>
    <row r="712" spans="2:7" x14ac:dyDescent="0.25">
      <c r="B712" s="1"/>
      <c r="C712" s="1"/>
      <c r="E712" s="53"/>
      <c r="F712" s="1"/>
      <c r="G712" s="1"/>
    </row>
    <row r="713" spans="2:7" x14ac:dyDescent="0.25">
      <c r="B713" s="1"/>
      <c r="C713" s="1"/>
      <c r="E713" s="53"/>
      <c r="F713" s="1"/>
      <c r="G713" s="1"/>
    </row>
    <row r="714" spans="2:7" x14ac:dyDescent="0.25">
      <c r="B714" s="1"/>
      <c r="C714" s="1"/>
      <c r="E714" s="53"/>
      <c r="F714" s="1"/>
      <c r="G714" s="1"/>
    </row>
    <row r="715" spans="2:7" x14ac:dyDescent="0.25">
      <c r="B715" s="1"/>
      <c r="C715" s="1"/>
      <c r="E715" s="53"/>
      <c r="F715" s="1"/>
      <c r="G715" s="1"/>
    </row>
    <row r="716" spans="2:7" x14ac:dyDescent="0.25">
      <c r="B716" s="1"/>
      <c r="C716" s="1"/>
      <c r="E716" s="53"/>
      <c r="F716" s="1"/>
      <c r="G716" s="1"/>
    </row>
    <row r="717" spans="2:7" x14ac:dyDescent="0.25">
      <c r="B717" s="1"/>
      <c r="C717" s="1"/>
      <c r="E717" s="53"/>
      <c r="F717" s="1"/>
      <c r="G717" s="1"/>
    </row>
    <row r="718" spans="2:7" x14ac:dyDescent="0.25">
      <c r="B718" s="1"/>
      <c r="C718" s="1"/>
      <c r="E718" s="53"/>
      <c r="F718" s="1"/>
      <c r="G718" s="1"/>
    </row>
    <row r="719" spans="2:7" x14ac:dyDescent="0.25">
      <c r="B719" s="1"/>
      <c r="C719" s="1"/>
      <c r="E719" s="53"/>
      <c r="F719" s="1"/>
      <c r="G719" s="1"/>
    </row>
    <row r="720" spans="2:7" x14ac:dyDescent="0.25">
      <c r="B720" s="1"/>
      <c r="C720" s="1"/>
      <c r="E720" s="53"/>
      <c r="F720" s="1"/>
      <c r="G720" s="1"/>
    </row>
    <row r="721" spans="2:7" x14ac:dyDescent="0.25">
      <c r="B721" s="1"/>
      <c r="C721" s="1"/>
      <c r="E721" s="53"/>
      <c r="F721" s="1"/>
      <c r="G721" s="1"/>
    </row>
    <row r="722" spans="2:7" x14ac:dyDescent="0.25">
      <c r="B722" s="1"/>
      <c r="C722" s="1"/>
      <c r="E722" s="53"/>
      <c r="F722" s="1"/>
      <c r="G722" s="1"/>
    </row>
    <row r="723" spans="2:7" x14ac:dyDescent="0.25">
      <c r="B723" s="1"/>
      <c r="C723" s="1"/>
      <c r="E723" s="53"/>
      <c r="F723" s="1"/>
      <c r="G723" s="1"/>
    </row>
    <row r="724" spans="2:7" x14ac:dyDescent="0.25">
      <c r="B724" s="1"/>
      <c r="C724" s="1"/>
      <c r="E724" s="53"/>
      <c r="F724" s="1"/>
      <c r="G724" s="1"/>
    </row>
    <row r="725" spans="2:7" x14ac:dyDescent="0.25">
      <c r="B725" s="1"/>
      <c r="C725" s="1"/>
      <c r="E725" s="53"/>
      <c r="F725" s="1"/>
      <c r="G725" s="1"/>
    </row>
    <row r="726" spans="2:7" x14ac:dyDescent="0.25">
      <c r="B726" s="1"/>
      <c r="C726" s="1"/>
      <c r="E726" s="53"/>
      <c r="F726" s="1"/>
      <c r="G726" s="1"/>
    </row>
    <row r="727" spans="2:7" x14ac:dyDescent="0.25">
      <c r="B727" s="1"/>
      <c r="C727" s="1"/>
      <c r="E727" s="53"/>
      <c r="F727" s="1"/>
      <c r="G727" s="1"/>
    </row>
    <row r="728" spans="2:7" x14ac:dyDescent="0.25">
      <c r="B728" s="1"/>
      <c r="C728" s="1"/>
      <c r="E728" s="53"/>
      <c r="F728" s="1"/>
      <c r="G728" s="1"/>
    </row>
    <row r="729" spans="2:7" x14ac:dyDescent="0.25">
      <c r="B729" s="1"/>
      <c r="C729" s="1"/>
      <c r="E729" s="53"/>
      <c r="F729" s="1"/>
      <c r="G729" s="1"/>
    </row>
    <row r="730" spans="2:7" x14ac:dyDescent="0.25">
      <c r="B730" s="1"/>
      <c r="C730" s="1"/>
      <c r="E730" s="53"/>
      <c r="F730" s="1"/>
      <c r="G730" s="1"/>
    </row>
    <row r="731" spans="2:7" x14ac:dyDescent="0.25">
      <c r="B731" s="1"/>
      <c r="C731" s="1"/>
      <c r="E731" s="53"/>
      <c r="F731" s="1"/>
      <c r="G731" s="1"/>
    </row>
    <row r="732" spans="2:7" x14ac:dyDescent="0.25">
      <c r="B732" s="1"/>
      <c r="C732" s="1"/>
      <c r="E732" s="53"/>
      <c r="F732" s="1"/>
      <c r="G732" s="1"/>
    </row>
    <row r="733" spans="2:7" x14ac:dyDescent="0.25">
      <c r="B733" s="1"/>
      <c r="C733" s="1"/>
      <c r="E733" s="53"/>
      <c r="F733" s="1"/>
      <c r="G733" s="1"/>
    </row>
    <row r="734" spans="2:7" x14ac:dyDescent="0.25">
      <c r="B734" s="1"/>
      <c r="C734" s="1"/>
      <c r="E734" s="53"/>
      <c r="F734" s="1"/>
      <c r="G734" s="1"/>
    </row>
    <row r="735" spans="2:7" x14ac:dyDescent="0.25">
      <c r="B735" s="1"/>
      <c r="C735" s="1"/>
      <c r="E735" s="53"/>
      <c r="F735" s="1"/>
      <c r="G735" s="1"/>
    </row>
    <row r="736" spans="2:7" x14ac:dyDescent="0.25">
      <c r="B736" s="1"/>
      <c r="C736" s="1"/>
      <c r="E736" s="53"/>
      <c r="F736" s="1"/>
      <c r="G736" s="1"/>
    </row>
    <row r="737" spans="2:7" x14ac:dyDescent="0.25">
      <c r="B737" s="1"/>
      <c r="C737" s="1"/>
      <c r="E737" s="53"/>
      <c r="F737" s="1"/>
      <c r="G737" s="1"/>
    </row>
    <row r="738" spans="2:7" x14ac:dyDescent="0.25">
      <c r="B738" s="1"/>
      <c r="C738" s="1"/>
      <c r="E738" s="53"/>
      <c r="F738" s="1"/>
      <c r="G738" s="1"/>
    </row>
    <row r="739" spans="2:7" x14ac:dyDescent="0.25">
      <c r="B739" s="1"/>
      <c r="C739" s="1"/>
      <c r="E739" s="53"/>
      <c r="F739" s="1"/>
      <c r="G739" s="1"/>
    </row>
    <row r="740" spans="2:7" x14ac:dyDescent="0.25">
      <c r="B740" s="1"/>
      <c r="C740" s="1"/>
      <c r="E740" s="53"/>
      <c r="F740" s="1"/>
      <c r="G740" s="1"/>
    </row>
    <row r="741" spans="2:7" x14ac:dyDescent="0.25">
      <c r="B741" s="1"/>
      <c r="C741" s="1"/>
      <c r="E741" s="53"/>
      <c r="F741" s="1"/>
      <c r="G741" s="1"/>
    </row>
    <row r="742" spans="2:7" x14ac:dyDescent="0.25">
      <c r="B742" s="1"/>
      <c r="C742" s="1"/>
      <c r="E742" s="53"/>
      <c r="F742" s="1"/>
      <c r="G742" s="1"/>
    </row>
    <row r="743" spans="2:7" x14ac:dyDescent="0.25">
      <c r="B743" s="1"/>
      <c r="C743" s="1"/>
      <c r="E743" s="53"/>
      <c r="F743" s="1"/>
      <c r="G743" s="1"/>
    </row>
    <row r="744" spans="2:7" x14ac:dyDescent="0.25">
      <c r="B744" s="1"/>
      <c r="C744" s="1"/>
      <c r="E744" s="53"/>
      <c r="F744" s="1"/>
      <c r="G744" s="1"/>
    </row>
    <row r="745" spans="2:7" x14ac:dyDescent="0.25">
      <c r="B745" s="1"/>
      <c r="C745" s="1"/>
      <c r="E745" s="53"/>
      <c r="F745" s="1"/>
      <c r="G745" s="1"/>
    </row>
    <row r="746" spans="2:7" x14ac:dyDescent="0.25">
      <c r="B746" s="1"/>
      <c r="C746" s="1"/>
      <c r="E746" s="53"/>
      <c r="F746" s="1"/>
      <c r="G746" s="1"/>
    </row>
    <row r="747" spans="2:7" x14ac:dyDescent="0.25">
      <c r="B747" s="1"/>
      <c r="C747" s="1"/>
      <c r="E747" s="53"/>
      <c r="F747" s="1"/>
      <c r="G747" s="1"/>
    </row>
    <row r="748" spans="2:7" x14ac:dyDescent="0.25">
      <c r="B748" s="1"/>
      <c r="C748" s="1"/>
      <c r="E748" s="53"/>
      <c r="F748" s="1"/>
      <c r="G748" s="1"/>
    </row>
    <row r="749" spans="2:7" x14ac:dyDescent="0.25">
      <c r="B749" s="1"/>
      <c r="C749" s="1"/>
      <c r="E749" s="53"/>
      <c r="F749" s="1"/>
      <c r="G749" s="1"/>
    </row>
    <row r="750" spans="2:7" x14ac:dyDescent="0.25">
      <c r="B750" s="1"/>
      <c r="C750" s="1"/>
      <c r="E750" s="53"/>
      <c r="F750" s="1"/>
      <c r="G750" s="1"/>
    </row>
    <row r="751" spans="2:7" x14ac:dyDescent="0.25">
      <c r="B751" s="1"/>
      <c r="C751" s="1"/>
      <c r="E751" s="53"/>
      <c r="F751" s="1"/>
      <c r="G751" s="1"/>
    </row>
    <row r="752" spans="2:7" x14ac:dyDescent="0.25">
      <c r="B752" s="1"/>
      <c r="C752" s="1"/>
      <c r="E752" s="53"/>
      <c r="F752" s="1"/>
      <c r="G752" s="1"/>
    </row>
  </sheetData>
  <sheetProtection algorithmName="SHA-512" hashValue="/8yzwUUzXZNPwfxEx06/qn2YRXPZ5nkpmWrDiluhq7q4tGwPMDyhMKOYkUF9+a0b49O3zsH8mdTDcmCkDlyerg==" saltValue="tXlCYXwvhsrm7dqIldLPHA==" spinCount="100000" sheet="1" selectLockedCells="1"/>
  <mergeCells count="3">
    <mergeCell ref="C7:H7"/>
    <mergeCell ref="D4:J4"/>
    <mergeCell ref="B1:J1"/>
  </mergeCells>
  <conditionalFormatting sqref="J37 J137:J142 J144:J152 J164:J192 J194:J219 J228 J154:J159 J162 J243 J245:J251 J253 J255:J261 J263 J265:J269 J271:J273 J275:J280 J282 J284:J291 J293:J300 J302:J304 J330 J328 J349:J355 J357:J364 J366:J373 J375:J383 J385:J390 J392 J394:J396 J433 J431 J450:J451">
    <cfRule type="cellIs" dxfId="194" priority="784" stopIfTrue="1" operator="equal">
      <formula>"NB"</formula>
    </cfRule>
  </conditionalFormatting>
  <conditionalFormatting sqref="J191">
    <cfRule type="cellIs" dxfId="193" priority="768" stopIfTrue="1" operator="equal">
      <formula>"NB"</formula>
    </cfRule>
  </conditionalFormatting>
  <conditionalFormatting sqref="J195">
    <cfRule type="cellIs" dxfId="192" priority="766" stopIfTrue="1" operator="equal">
      <formula>"NB"</formula>
    </cfRule>
  </conditionalFormatting>
  <conditionalFormatting sqref="J155">
    <cfRule type="cellIs" dxfId="191" priority="746" stopIfTrue="1" operator="equal">
      <formula>"NB"</formula>
    </cfRule>
  </conditionalFormatting>
  <conditionalFormatting sqref="J151">
    <cfRule type="cellIs" dxfId="190" priority="747" stopIfTrue="1" operator="equal">
      <formula>"NB"</formula>
    </cfRule>
  </conditionalFormatting>
  <conditionalFormatting sqref="J312">
    <cfRule type="cellIs" dxfId="189" priority="596" stopIfTrue="1" operator="equal">
      <formula>"NB"</formula>
    </cfRule>
  </conditionalFormatting>
  <conditionalFormatting sqref="J188:J189">
    <cfRule type="cellIs" dxfId="188" priority="594" stopIfTrue="1" operator="equal">
      <formula>"NB"</formula>
    </cfRule>
  </conditionalFormatting>
  <conditionalFormatting sqref="J197:J198">
    <cfRule type="cellIs" dxfId="187" priority="592" stopIfTrue="1" operator="equal">
      <formula>"NB"</formula>
    </cfRule>
  </conditionalFormatting>
  <conditionalFormatting sqref="D4">
    <cfRule type="expression" dxfId="186" priority="516" stopIfTrue="1">
      <formula>IF(ISBLANK(D4),TRUE,FALSE)</formula>
    </cfRule>
  </conditionalFormatting>
  <conditionalFormatting sqref="J131">
    <cfRule type="cellIs" dxfId="185" priority="510" stopIfTrue="1" operator="equal">
      <formula>"NB"</formula>
    </cfRule>
  </conditionalFormatting>
  <conditionalFormatting sqref="J133">
    <cfRule type="cellIs" dxfId="184" priority="509" stopIfTrue="1" operator="equal">
      <formula>"NB"</formula>
    </cfRule>
  </conditionalFormatting>
  <conditionalFormatting sqref="J135">
    <cfRule type="cellIs" dxfId="183" priority="508" stopIfTrue="1" operator="equal">
      <formula>"NB"</formula>
    </cfRule>
  </conditionalFormatting>
  <conditionalFormatting sqref="J327">
    <cfRule type="cellIs" dxfId="182" priority="484" stopIfTrue="1" operator="equal">
      <formula>"NB"</formula>
    </cfRule>
  </conditionalFormatting>
  <conditionalFormatting sqref="J323">
    <cfRule type="cellIs" dxfId="181" priority="486" stopIfTrue="1" operator="equal">
      <formula>"NB"</formula>
    </cfRule>
  </conditionalFormatting>
  <conditionalFormatting sqref="J325">
    <cfRule type="cellIs" dxfId="180" priority="485" stopIfTrue="1" operator="equal">
      <formula>"NB"</formula>
    </cfRule>
  </conditionalFormatting>
  <conditionalFormatting sqref="J272">
    <cfRule type="cellIs" dxfId="179" priority="480" stopIfTrue="1" operator="equal">
      <formula>"NB"</formula>
    </cfRule>
  </conditionalFormatting>
  <conditionalFormatting sqref="J268">
    <cfRule type="cellIs" dxfId="178" priority="482" stopIfTrue="1" operator="equal">
      <formula>"NB"</formula>
    </cfRule>
  </conditionalFormatting>
  <conditionalFormatting sqref="J93">
    <cfRule type="cellIs" dxfId="177" priority="477" stopIfTrue="1" operator="equal">
      <formula>"NB"</formula>
    </cfRule>
  </conditionalFormatting>
  <conditionalFormatting sqref="J95">
    <cfRule type="cellIs" dxfId="176" priority="476" stopIfTrue="1" operator="equal">
      <formula>"NB"</formula>
    </cfRule>
  </conditionalFormatting>
  <conditionalFormatting sqref="J91">
    <cfRule type="cellIs" dxfId="175" priority="478" stopIfTrue="1" operator="equal">
      <formula>"NB"</formula>
    </cfRule>
  </conditionalFormatting>
  <conditionalFormatting sqref="J97:J98">
    <cfRule type="cellIs" dxfId="174" priority="475" stopIfTrue="1" operator="equal">
      <formula>"NB"</formula>
    </cfRule>
  </conditionalFormatting>
  <conditionalFormatting sqref="J370 J372">
    <cfRule type="cellIs" dxfId="173" priority="464" stopIfTrue="1" operator="equal">
      <formula>"NB"</formula>
    </cfRule>
  </conditionalFormatting>
  <conditionalFormatting sqref="J368">
    <cfRule type="cellIs" dxfId="172" priority="465" stopIfTrue="1" operator="equal">
      <formula>"NB"</formula>
    </cfRule>
  </conditionalFormatting>
  <conditionalFormatting sqref="J23 J25">
    <cfRule type="cellIs" dxfId="171" priority="452" stopIfTrue="1" operator="equal">
      <formula>"NB"</formula>
    </cfRule>
  </conditionalFormatting>
  <conditionalFormatting sqref="J21">
    <cfRule type="cellIs" dxfId="170" priority="453" stopIfTrue="1" operator="equal">
      <formula>"NB"</formula>
    </cfRule>
  </conditionalFormatting>
  <conditionalFormatting sqref="J27">
    <cfRule type="cellIs" dxfId="169" priority="451" stopIfTrue="1" operator="equal">
      <formula>"NB"</formula>
    </cfRule>
  </conditionalFormatting>
  <conditionalFormatting sqref="J33 J35">
    <cfRule type="cellIs" dxfId="168" priority="449" stopIfTrue="1" operator="equal">
      <formula>"NB"</formula>
    </cfRule>
  </conditionalFormatting>
  <conditionalFormatting sqref="J31">
    <cfRule type="cellIs" dxfId="167" priority="450" stopIfTrue="1" operator="equal">
      <formula>"NB"</formula>
    </cfRule>
  </conditionalFormatting>
  <conditionalFormatting sqref="J288">
    <cfRule type="cellIs" dxfId="166" priority="419" stopIfTrue="1" operator="equal">
      <formula>"NB"</formula>
    </cfRule>
  </conditionalFormatting>
  <conditionalFormatting sqref="J286">
    <cfRule type="cellIs" dxfId="165" priority="420" stopIfTrue="1" operator="equal">
      <formula>"NB"</formula>
    </cfRule>
  </conditionalFormatting>
  <conditionalFormatting sqref="J260">
    <cfRule type="cellIs" dxfId="164" priority="271" stopIfTrue="1" operator="equal">
      <formula>"NB"</formula>
    </cfRule>
  </conditionalFormatting>
  <conditionalFormatting sqref="J364">
    <cfRule type="cellIs" dxfId="163" priority="230" stopIfTrue="1" operator="equal">
      <formula>"NB"</formula>
    </cfRule>
  </conditionalFormatting>
  <conditionalFormatting sqref="J265">
    <cfRule type="cellIs" dxfId="162" priority="269" stopIfTrue="1" operator="equal">
      <formula>"NB"</formula>
    </cfRule>
  </conditionalFormatting>
  <conditionalFormatting sqref="J321">
    <cfRule type="cellIs" dxfId="161" priority="277" stopIfTrue="1" operator="equal">
      <formula>"NB"</formula>
    </cfRule>
  </conditionalFormatting>
  <conditionalFormatting sqref="J363">
    <cfRule type="cellIs" dxfId="160" priority="231" stopIfTrue="1" operator="equal">
      <formula>"NB"</formula>
    </cfRule>
  </conditionalFormatting>
  <conditionalFormatting sqref="J258">
    <cfRule type="cellIs" dxfId="159" priority="272" stopIfTrue="1" operator="equal">
      <formula>"NB"</formula>
    </cfRule>
  </conditionalFormatting>
  <conditionalFormatting sqref="J361">
    <cfRule type="cellIs" dxfId="158" priority="232" stopIfTrue="1" operator="equal">
      <formula>"NB"</formula>
    </cfRule>
  </conditionalFormatting>
  <conditionalFormatting sqref="J171">
    <cfRule type="cellIs" dxfId="157" priority="253" stopIfTrue="1" operator="equal">
      <formula>"NB"</formula>
    </cfRule>
  </conditionalFormatting>
  <conditionalFormatting sqref="J177">
    <cfRule type="cellIs" dxfId="156" priority="251" stopIfTrue="1" operator="equal">
      <formula>"NB"</formula>
    </cfRule>
  </conditionalFormatting>
  <conditionalFormatting sqref="J173">
    <cfRule type="cellIs" dxfId="155" priority="252" stopIfTrue="1" operator="equal">
      <formula>"NB"</formula>
    </cfRule>
  </conditionalFormatting>
  <conditionalFormatting sqref="J101">
    <cfRule type="cellIs" dxfId="154" priority="225" stopIfTrue="1" operator="equal">
      <formula>"NB"</formula>
    </cfRule>
  </conditionalFormatting>
  <conditionalFormatting sqref="J350">
    <cfRule type="cellIs" dxfId="153" priority="238" stopIfTrue="1" operator="equal">
      <formula>"NB"</formula>
    </cfRule>
  </conditionalFormatting>
  <conditionalFormatting sqref="J354">
    <cfRule type="cellIs" dxfId="152" priority="237" stopIfTrue="1" operator="equal">
      <formula>"NB"</formula>
    </cfRule>
  </conditionalFormatting>
  <conditionalFormatting sqref="J352">
    <cfRule type="cellIs" dxfId="151" priority="236" stopIfTrue="1" operator="equal">
      <formula>"NB"</formula>
    </cfRule>
  </conditionalFormatting>
  <conditionalFormatting sqref="J355">
    <cfRule type="cellIs" dxfId="150" priority="235" stopIfTrue="1" operator="equal">
      <formula>"NB"</formula>
    </cfRule>
  </conditionalFormatting>
  <conditionalFormatting sqref="J359">
    <cfRule type="cellIs" dxfId="149" priority="233" stopIfTrue="1" operator="equal">
      <formula>"NB"</formula>
    </cfRule>
  </conditionalFormatting>
  <conditionalFormatting sqref="J378">
    <cfRule type="cellIs" dxfId="148" priority="216" stopIfTrue="1" operator="equal">
      <formula>"NB"</formula>
    </cfRule>
  </conditionalFormatting>
  <conditionalFormatting sqref="J380">
    <cfRule type="cellIs" dxfId="147" priority="215" stopIfTrue="1" operator="equal">
      <formula>"NB"</formula>
    </cfRule>
  </conditionalFormatting>
  <conditionalFormatting sqref="J103 J105">
    <cfRule type="cellIs" dxfId="146" priority="224" stopIfTrue="1" operator="equal">
      <formula>"NB"</formula>
    </cfRule>
  </conditionalFormatting>
  <conditionalFormatting sqref="J107">
    <cfRule type="cellIs" dxfId="145" priority="223" stopIfTrue="1" operator="equal">
      <formula>"NB"</formula>
    </cfRule>
  </conditionalFormatting>
  <conditionalFormatting sqref="J297 J299">
    <cfRule type="cellIs" dxfId="144" priority="221" stopIfTrue="1" operator="equal">
      <formula>"NB"</formula>
    </cfRule>
  </conditionalFormatting>
  <conditionalFormatting sqref="J295">
    <cfRule type="cellIs" dxfId="143" priority="222" stopIfTrue="1" operator="equal">
      <formula>"NB"</formula>
    </cfRule>
  </conditionalFormatting>
  <conditionalFormatting sqref="J302">
    <cfRule type="cellIs" dxfId="142" priority="220" stopIfTrue="1" operator="equal">
      <formula>"NB"</formula>
    </cfRule>
  </conditionalFormatting>
  <conditionalFormatting sqref="J428 J430">
    <cfRule type="cellIs" dxfId="141" priority="211" stopIfTrue="1" operator="equal">
      <formula>"NB"</formula>
    </cfRule>
  </conditionalFormatting>
  <conditionalFormatting sqref="J394:J396">
    <cfRule type="cellIs" dxfId="140" priority="209" stopIfTrue="1" operator="equal">
      <formula>"NB"</formula>
    </cfRule>
  </conditionalFormatting>
  <conditionalFormatting sqref="J383">
    <cfRule type="cellIs" dxfId="139" priority="213" stopIfTrue="1" operator="equal">
      <formula>"NB"</formula>
    </cfRule>
  </conditionalFormatting>
  <conditionalFormatting sqref="J382">
    <cfRule type="cellIs" dxfId="138" priority="214" stopIfTrue="1" operator="equal">
      <formula>"NB"</formula>
    </cfRule>
  </conditionalFormatting>
  <conditionalFormatting sqref="J426">
    <cfRule type="cellIs" dxfId="137" priority="212" stopIfTrue="1" operator="equal">
      <formula>"NB"</formula>
    </cfRule>
  </conditionalFormatting>
  <conditionalFormatting sqref="J208">
    <cfRule type="cellIs" dxfId="136" priority="152" stopIfTrue="1" operator="equal">
      <formula>"NB"</formula>
    </cfRule>
  </conditionalFormatting>
  <conditionalFormatting sqref="J291">
    <cfRule type="cellIs" dxfId="135" priority="149" stopIfTrue="1" operator="equal">
      <formula>"NB"</formula>
    </cfRule>
  </conditionalFormatting>
  <conditionalFormatting sqref="J307">
    <cfRule type="cellIs" dxfId="134" priority="141" stopIfTrue="1" operator="equal">
      <formula>"NB"</formula>
    </cfRule>
  </conditionalFormatting>
  <conditionalFormatting sqref="J305">
    <cfRule type="cellIs" dxfId="133" priority="142" stopIfTrue="1" operator="equal">
      <formula>"NB"</formula>
    </cfRule>
  </conditionalFormatting>
  <conditionalFormatting sqref="J316">
    <cfRule type="cellIs" dxfId="132" priority="138" stopIfTrue="1" operator="equal">
      <formula>"NB"</formula>
    </cfRule>
  </conditionalFormatting>
  <conditionalFormatting sqref="J314">
    <cfRule type="cellIs" dxfId="131" priority="139" stopIfTrue="1" operator="equal">
      <formula>"NB"</formula>
    </cfRule>
  </conditionalFormatting>
  <conditionalFormatting sqref="J310">
    <cfRule type="cellIs" dxfId="130" priority="140" stopIfTrue="1" operator="equal">
      <formula>"NB"</formula>
    </cfRule>
  </conditionalFormatting>
  <conditionalFormatting sqref="J319">
    <cfRule type="cellIs" dxfId="129" priority="137" stopIfTrue="1" operator="equal">
      <formula>"NB"</formula>
    </cfRule>
  </conditionalFormatting>
  <conditionalFormatting sqref="J187">
    <cfRule type="cellIs" dxfId="128" priority="134" stopIfTrue="1" operator="equal">
      <formula>"NB"</formula>
    </cfRule>
  </conditionalFormatting>
  <conditionalFormatting sqref="J181">
    <cfRule type="cellIs" dxfId="127" priority="136" stopIfTrue="1" operator="equal">
      <formula>"NB"</formula>
    </cfRule>
  </conditionalFormatting>
  <conditionalFormatting sqref="J183">
    <cfRule type="cellIs" dxfId="126" priority="135" stopIfTrue="1" operator="equal">
      <formula>"NB"</formula>
    </cfRule>
  </conditionalFormatting>
  <conditionalFormatting sqref="J203">
    <cfRule type="cellIs" dxfId="125" priority="132" stopIfTrue="1" operator="equal">
      <formula>"NB"</formula>
    </cfRule>
  </conditionalFormatting>
  <conditionalFormatting sqref="J201">
    <cfRule type="cellIs" dxfId="124" priority="133" stopIfTrue="1" operator="equal">
      <formula>"NB"</formula>
    </cfRule>
  </conditionalFormatting>
  <conditionalFormatting sqref="J207">
    <cfRule type="cellIs" dxfId="123" priority="131" stopIfTrue="1" operator="equal">
      <formula>"NB"</formula>
    </cfRule>
  </conditionalFormatting>
  <conditionalFormatting sqref="J404">
    <cfRule type="cellIs" dxfId="122" priority="128" stopIfTrue="1" operator="equal">
      <formula>"NB"</formula>
    </cfRule>
  </conditionalFormatting>
  <conditionalFormatting sqref="J337">
    <cfRule type="cellIs" dxfId="121" priority="125" stopIfTrue="1" operator="equal">
      <formula>"NB"</formula>
    </cfRule>
  </conditionalFormatting>
  <conditionalFormatting sqref="J399">
    <cfRule type="cellIs" dxfId="120" priority="129" stopIfTrue="1" operator="equal">
      <formula>"NB"</formula>
    </cfRule>
  </conditionalFormatting>
  <conditionalFormatting sqref="J397">
    <cfRule type="cellIs" dxfId="119" priority="130" stopIfTrue="1" operator="equal">
      <formula>"NB"</formula>
    </cfRule>
  </conditionalFormatting>
  <conditionalFormatting sqref="J346">
    <cfRule type="cellIs" dxfId="118" priority="122" stopIfTrue="1" operator="equal">
      <formula>"NB"</formula>
    </cfRule>
  </conditionalFormatting>
  <conditionalFormatting sqref="J217:J218">
    <cfRule type="cellIs" dxfId="117" priority="119" stopIfTrue="1" operator="equal">
      <formula>"NB"</formula>
    </cfRule>
  </conditionalFormatting>
  <conditionalFormatting sqref="J255">
    <cfRule type="cellIs" dxfId="116" priority="116" stopIfTrue="1" operator="equal">
      <formula>"NB"</formula>
    </cfRule>
  </conditionalFormatting>
  <conditionalFormatting sqref="J282">
    <cfRule type="cellIs" dxfId="115" priority="113" stopIfTrue="1" operator="equal">
      <formula>"NB"</formula>
    </cfRule>
  </conditionalFormatting>
  <conditionalFormatting sqref="J332">
    <cfRule type="cellIs" dxfId="114" priority="127" stopIfTrue="1" operator="equal">
      <formula>"NB"</formula>
    </cfRule>
  </conditionalFormatting>
  <conditionalFormatting sqref="J334">
    <cfRule type="cellIs" dxfId="113" priority="126" stopIfTrue="1" operator="equal">
      <formula>"NB"</formula>
    </cfRule>
  </conditionalFormatting>
  <conditionalFormatting sqref="J343">
    <cfRule type="cellIs" dxfId="112" priority="123" stopIfTrue="1" operator="equal">
      <formula>"NB"</formula>
    </cfRule>
  </conditionalFormatting>
  <conditionalFormatting sqref="J341">
    <cfRule type="cellIs" dxfId="111" priority="124" stopIfTrue="1" operator="equal">
      <formula>"NB"</formula>
    </cfRule>
  </conditionalFormatting>
  <conditionalFormatting sqref="J211">
    <cfRule type="cellIs" dxfId="110" priority="121" stopIfTrue="1" operator="equal">
      <formula>"NB"</formula>
    </cfRule>
  </conditionalFormatting>
  <conditionalFormatting sqref="J213">
    <cfRule type="cellIs" dxfId="109" priority="120" stopIfTrue="1" operator="equal">
      <formula>"NB"</formula>
    </cfRule>
  </conditionalFormatting>
  <conditionalFormatting sqref="J250">
    <cfRule type="cellIs" dxfId="108" priority="117" stopIfTrue="1" operator="equal">
      <formula>"NB"</formula>
    </cfRule>
  </conditionalFormatting>
  <conditionalFormatting sqref="J248">
    <cfRule type="cellIs" dxfId="107" priority="118" stopIfTrue="1" operator="equal">
      <formula>"NB"</formula>
    </cfRule>
  </conditionalFormatting>
  <conditionalFormatting sqref="J277">
    <cfRule type="cellIs" dxfId="106" priority="115" stopIfTrue="1" operator="equal">
      <formula>"NB"</formula>
    </cfRule>
  </conditionalFormatting>
  <conditionalFormatting sqref="J279">
    <cfRule type="cellIs" dxfId="105" priority="114" stopIfTrue="1" operator="equal">
      <formula>"NB"</formula>
    </cfRule>
  </conditionalFormatting>
  <conditionalFormatting sqref="J394">
    <cfRule type="cellIs" dxfId="104" priority="67" stopIfTrue="1" operator="equal">
      <formula>"NB"</formula>
    </cfRule>
  </conditionalFormatting>
  <conditionalFormatting sqref="J55">
    <cfRule type="cellIs" dxfId="103" priority="107" stopIfTrue="1" operator="equal">
      <formula>"NB"</formula>
    </cfRule>
  </conditionalFormatting>
  <conditionalFormatting sqref="J47">
    <cfRule type="cellIs" dxfId="102" priority="112" stopIfTrue="1" operator="equal">
      <formula>"NB"</formula>
    </cfRule>
  </conditionalFormatting>
  <conditionalFormatting sqref="J43 J45">
    <cfRule type="cellIs" dxfId="101" priority="110" stopIfTrue="1" operator="equal">
      <formula>"NB"</formula>
    </cfRule>
  </conditionalFormatting>
  <conditionalFormatting sqref="J41">
    <cfRule type="cellIs" dxfId="100" priority="111" stopIfTrue="1" operator="equal">
      <formula>"NB"</formula>
    </cfRule>
  </conditionalFormatting>
  <conditionalFormatting sqref="J57">
    <cfRule type="cellIs" dxfId="99" priority="109" stopIfTrue="1" operator="equal">
      <formula>"NB"</formula>
    </cfRule>
  </conditionalFormatting>
  <conditionalFormatting sqref="J51">
    <cfRule type="cellIs" dxfId="98" priority="108" stopIfTrue="1" operator="equal">
      <formula>"NB"</formula>
    </cfRule>
  </conditionalFormatting>
  <conditionalFormatting sqref="J11">
    <cfRule type="cellIs" dxfId="97" priority="106" stopIfTrue="1" operator="equal">
      <formula>"NB"</formula>
    </cfRule>
  </conditionalFormatting>
  <conditionalFormatting sqref="J13">
    <cfRule type="cellIs" dxfId="96" priority="105" stopIfTrue="1" operator="equal">
      <formula>"NB"</formula>
    </cfRule>
  </conditionalFormatting>
  <conditionalFormatting sqref="J15">
    <cfRule type="cellIs" dxfId="95" priority="104" stopIfTrue="1" operator="equal">
      <formula>"NB"</formula>
    </cfRule>
  </conditionalFormatting>
  <conditionalFormatting sqref="J17">
    <cfRule type="cellIs" dxfId="94" priority="103" stopIfTrue="1" operator="equal">
      <formula>"NB"</formula>
    </cfRule>
  </conditionalFormatting>
  <conditionalFormatting sqref="J81">
    <cfRule type="cellIs" dxfId="93" priority="102" stopIfTrue="1" operator="equal">
      <formula>"NB"</formula>
    </cfRule>
  </conditionalFormatting>
  <conditionalFormatting sqref="J83">
    <cfRule type="cellIs" dxfId="92" priority="101" stopIfTrue="1" operator="equal">
      <formula>"NB"</formula>
    </cfRule>
  </conditionalFormatting>
  <conditionalFormatting sqref="J85">
    <cfRule type="cellIs" dxfId="91" priority="100" stopIfTrue="1" operator="equal">
      <formula>"NB"</formula>
    </cfRule>
  </conditionalFormatting>
  <conditionalFormatting sqref="J87">
    <cfRule type="cellIs" dxfId="90" priority="99" stopIfTrue="1" operator="equal">
      <formula>"NB"</formula>
    </cfRule>
  </conditionalFormatting>
  <conditionalFormatting sqref="J111">
    <cfRule type="cellIs" dxfId="89" priority="98" stopIfTrue="1" operator="equal">
      <formula>"NB"</formula>
    </cfRule>
  </conditionalFormatting>
  <conditionalFormatting sqref="J407">
    <cfRule type="cellIs" dxfId="88" priority="78" stopIfTrue="1" operator="equal">
      <formula>"NB"</formula>
    </cfRule>
  </conditionalFormatting>
  <conditionalFormatting sqref="J115">
    <cfRule type="cellIs" dxfId="87" priority="96" stopIfTrue="1" operator="equal">
      <formula>"NB"</formula>
    </cfRule>
  </conditionalFormatting>
  <conditionalFormatting sqref="J117">
    <cfRule type="cellIs" dxfId="86" priority="95" stopIfTrue="1" operator="equal">
      <formula>"NB"</formula>
    </cfRule>
  </conditionalFormatting>
  <conditionalFormatting sqref="J121">
    <cfRule type="cellIs" dxfId="85" priority="94" stopIfTrue="1" operator="equal">
      <formula>"NB"</formula>
    </cfRule>
  </conditionalFormatting>
  <conditionalFormatting sqref="J125">
    <cfRule type="cellIs" dxfId="84" priority="92" stopIfTrue="1" operator="equal">
      <formula>"NB"</formula>
    </cfRule>
  </conditionalFormatting>
  <conditionalFormatting sqref="J127">
    <cfRule type="cellIs" dxfId="83" priority="91" stopIfTrue="1" operator="equal">
      <formula>"NB"</formula>
    </cfRule>
  </conditionalFormatting>
  <conditionalFormatting sqref="J61">
    <cfRule type="cellIs" dxfId="82" priority="90" stopIfTrue="1" operator="equal">
      <formula>"NB"</formula>
    </cfRule>
  </conditionalFormatting>
  <conditionalFormatting sqref="J63">
    <cfRule type="cellIs" dxfId="81" priority="89" stopIfTrue="1" operator="equal">
      <formula>"NB"</formula>
    </cfRule>
  </conditionalFormatting>
  <conditionalFormatting sqref="J65">
    <cfRule type="cellIs" dxfId="80" priority="88" stopIfTrue="1" operator="equal">
      <formula>"NB"</formula>
    </cfRule>
  </conditionalFormatting>
  <conditionalFormatting sqref="J67">
    <cfRule type="cellIs" dxfId="79" priority="87" stopIfTrue="1" operator="equal">
      <formula>"NB"</formula>
    </cfRule>
  </conditionalFormatting>
  <conditionalFormatting sqref="J71">
    <cfRule type="cellIs" dxfId="78" priority="86" stopIfTrue="1" operator="equal">
      <formula>"NB"</formula>
    </cfRule>
  </conditionalFormatting>
  <conditionalFormatting sqref="J73">
    <cfRule type="cellIs" dxfId="77" priority="85" stopIfTrue="1" operator="equal">
      <formula>"NB"</formula>
    </cfRule>
  </conditionalFormatting>
  <conditionalFormatting sqref="J75">
    <cfRule type="cellIs" dxfId="76" priority="84" stopIfTrue="1" operator="equal">
      <formula>"NB"</formula>
    </cfRule>
  </conditionalFormatting>
  <conditionalFormatting sqref="J77">
    <cfRule type="cellIs" dxfId="75" priority="83" stopIfTrue="1" operator="equal">
      <formula>"NB"</formula>
    </cfRule>
  </conditionalFormatting>
  <conditionalFormatting sqref="J141">
    <cfRule type="cellIs" dxfId="74" priority="82" stopIfTrue="1" operator="equal">
      <formula>"NB"</formula>
    </cfRule>
  </conditionalFormatting>
  <conditionalFormatting sqref="J145">
    <cfRule type="cellIs" dxfId="73" priority="80" stopIfTrue="1" operator="equal">
      <formula>"NB"</formula>
    </cfRule>
  </conditionalFormatting>
  <conditionalFormatting sqref="J147">
    <cfRule type="cellIs" dxfId="72" priority="79" stopIfTrue="1" operator="equal">
      <formula>"NB"</formula>
    </cfRule>
  </conditionalFormatting>
  <conditionalFormatting sqref="J409">
    <cfRule type="cellIs" dxfId="71" priority="77" stopIfTrue="1" operator="equal">
      <formula>"NB"</formula>
    </cfRule>
  </conditionalFormatting>
  <conditionalFormatting sqref="J411">
    <cfRule type="cellIs" dxfId="70" priority="76" stopIfTrue="1" operator="equal">
      <formula>"NB"</formula>
    </cfRule>
  </conditionalFormatting>
  <conditionalFormatting sqref="J412">
    <cfRule type="cellIs" dxfId="69" priority="75" stopIfTrue="1" operator="equal">
      <formula>"NB"</formula>
    </cfRule>
  </conditionalFormatting>
  <conditionalFormatting sqref="J421">
    <cfRule type="cellIs" dxfId="68" priority="71" stopIfTrue="1" operator="equal">
      <formula>"NB"</formula>
    </cfRule>
  </conditionalFormatting>
  <conditionalFormatting sqref="J416">
    <cfRule type="cellIs" dxfId="67" priority="74" stopIfTrue="1" operator="equal">
      <formula>"NB"</formula>
    </cfRule>
  </conditionalFormatting>
  <conditionalFormatting sqref="J418">
    <cfRule type="cellIs" dxfId="66" priority="73" stopIfTrue="1" operator="equal">
      <formula>"NB"</formula>
    </cfRule>
  </conditionalFormatting>
  <conditionalFormatting sqref="J420">
    <cfRule type="cellIs" dxfId="65" priority="72" stopIfTrue="1" operator="equal">
      <formula>"NB"</formula>
    </cfRule>
  </conditionalFormatting>
  <conditionalFormatting sqref="J387">
    <cfRule type="cellIs" dxfId="64" priority="70" stopIfTrue="1" operator="equal">
      <formula>"NB"</formula>
    </cfRule>
  </conditionalFormatting>
  <conditionalFormatting sqref="J389">
    <cfRule type="cellIs" dxfId="63" priority="69" stopIfTrue="1" operator="equal">
      <formula>"NB"</formula>
    </cfRule>
  </conditionalFormatting>
  <conditionalFormatting sqref="J165">
    <cfRule type="cellIs" dxfId="62" priority="65" stopIfTrue="1" operator="equal">
      <formula>"NB"</formula>
    </cfRule>
  </conditionalFormatting>
  <conditionalFormatting sqref="J167">
    <cfRule type="cellIs" dxfId="61" priority="64" stopIfTrue="1" operator="equal">
      <formula>"NB"</formula>
    </cfRule>
  </conditionalFormatting>
  <conditionalFormatting sqref="J281">
    <cfRule type="cellIs" dxfId="60" priority="47" stopIfTrue="1" operator="equal">
      <formula>"NB"</formula>
    </cfRule>
  </conditionalFormatting>
  <conditionalFormatting sqref="J53">
    <cfRule type="cellIs" dxfId="59" priority="63" stopIfTrue="1" operator="equal">
      <formula>"NB"</formula>
    </cfRule>
  </conditionalFormatting>
  <conditionalFormatting sqref="J113">
    <cfRule type="cellIs" dxfId="58" priority="62" stopIfTrue="1" operator="equal">
      <formula>"NB"</formula>
    </cfRule>
  </conditionalFormatting>
  <conditionalFormatting sqref="J123">
    <cfRule type="cellIs" dxfId="57" priority="61" stopIfTrue="1" operator="equal">
      <formula>"NB"</formula>
    </cfRule>
  </conditionalFormatting>
  <conditionalFormatting sqref="J143">
    <cfRule type="cellIs" dxfId="56" priority="60" stopIfTrue="1" operator="equal">
      <formula>"NB"</formula>
    </cfRule>
  </conditionalFormatting>
  <conditionalFormatting sqref="J143">
    <cfRule type="cellIs" dxfId="55" priority="59" stopIfTrue="1" operator="equal">
      <formula>"NB"</formula>
    </cfRule>
  </conditionalFormatting>
  <conditionalFormatting sqref="J153">
    <cfRule type="cellIs" dxfId="54" priority="58" stopIfTrue="1" operator="equal">
      <formula>"NB"</formula>
    </cfRule>
  </conditionalFormatting>
  <conditionalFormatting sqref="J153">
    <cfRule type="cellIs" dxfId="53" priority="57" stopIfTrue="1" operator="equal">
      <formula>"NB"</formula>
    </cfRule>
  </conditionalFormatting>
  <conditionalFormatting sqref="J163">
    <cfRule type="cellIs" dxfId="52" priority="56" stopIfTrue="1" operator="equal">
      <formula>"NB"</formula>
    </cfRule>
  </conditionalFormatting>
  <conditionalFormatting sqref="J163">
    <cfRule type="cellIs" dxfId="51" priority="55" stopIfTrue="1" operator="equal">
      <formula>"NB"</formula>
    </cfRule>
  </conditionalFormatting>
  <conditionalFormatting sqref="J193">
    <cfRule type="cellIs" dxfId="50" priority="54" stopIfTrue="1" operator="equal">
      <formula>"NB"</formula>
    </cfRule>
  </conditionalFormatting>
  <conditionalFormatting sqref="J193">
    <cfRule type="cellIs" dxfId="49" priority="53" stopIfTrue="1" operator="equal">
      <formula>"NB"</formula>
    </cfRule>
  </conditionalFormatting>
  <conditionalFormatting sqref="J252">
    <cfRule type="cellIs" dxfId="48" priority="52" stopIfTrue="1" operator="equal">
      <formula>"NB"</formula>
    </cfRule>
  </conditionalFormatting>
  <conditionalFormatting sqref="J252">
    <cfRule type="cellIs" dxfId="47" priority="51" stopIfTrue="1" operator="equal">
      <formula>"NB"</formula>
    </cfRule>
  </conditionalFormatting>
  <conditionalFormatting sqref="J270">
    <cfRule type="cellIs" dxfId="46" priority="50" stopIfTrue="1" operator="equal">
      <formula>"NB"</formula>
    </cfRule>
  </conditionalFormatting>
  <conditionalFormatting sqref="J270">
    <cfRule type="cellIs" dxfId="45" priority="49" stopIfTrue="1" operator="equal">
      <formula>"NB"</formula>
    </cfRule>
  </conditionalFormatting>
  <conditionalFormatting sqref="J281">
    <cfRule type="cellIs" dxfId="44" priority="48" stopIfTrue="1" operator="equal">
      <formula>"NB"</formula>
    </cfRule>
  </conditionalFormatting>
  <conditionalFormatting sqref="J233">
    <cfRule type="cellIs" dxfId="43" priority="44" stopIfTrue="1" operator="equal">
      <formula>"NB"</formula>
    </cfRule>
  </conditionalFormatting>
  <conditionalFormatting sqref="J229:J230 J232:J236">
    <cfRule type="cellIs" dxfId="42" priority="46" stopIfTrue="1" operator="equal">
      <formula>"NB"</formula>
    </cfRule>
  </conditionalFormatting>
  <conditionalFormatting sqref="J229">
    <cfRule type="cellIs" dxfId="41" priority="45" stopIfTrue="1" operator="equal">
      <formula>"NB"</formula>
    </cfRule>
  </conditionalFormatting>
  <conditionalFormatting sqref="J238:J241">
    <cfRule type="cellIs" dxfId="40" priority="43" stopIfTrue="1" operator="equal">
      <formula>"NB"</formula>
    </cfRule>
  </conditionalFormatting>
  <conditionalFormatting sqref="J238">
    <cfRule type="cellIs" dxfId="39" priority="42" stopIfTrue="1" operator="equal">
      <formula>"NB"</formula>
    </cfRule>
  </conditionalFormatting>
  <conditionalFormatting sqref="J240">
    <cfRule type="cellIs" dxfId="38" priority="41" stopIfTrue="1" operator="equal">
      <formula>"NB"</formula>
    </cfRule>
  </conditionalFormatting>
  <conditionalFormatting sqref="J242">
    <cfRule type="cellIs" dxfId="37" priority="38" stopIfTrue="1" operator="equal">
      <formula>"NB"</formula>
    </cfRule>
  </conditionalFormatting>
  <conditionalFormatting sqref="J242">
    <cfRule type="cellIs" dxfId="36" priority="39" stopIfTrue="1" operator="equal">
      <formula>"NB"</formula>
    </cfRule>
  </conditionalFormatting>
  <conditionalFormatting sqref="J237">
    <cfRule type="cellIs" dxfId="35" priority="37" stopIfTrue="1" operator="equal">
      <formula>"NB"</formula>
    </cfRule>
  </conditionalFormatting>
  <conditionalFormatting sqref="J231">
    <cfRule type="cellIs" dxfId="34" priority="35" stopIfTrue="1" operator="equal">
      <formula>"NB"</formula>
    </cfRule>
  </conditionalFormatting>
  <conditionalFormatting sqref="J222">
    <cfRule type="cellIs" dxfId="33" priority="30" stopIfTrue="1" operator="equal">
      <formula>"NB"</formula>
    </cfRule>
  </conditionalFormatting>
  <conditionalFormatting sqref="J231">
    <cfRule type="cellIs" dxfId="32" priority="36" stopIfTrue="1" operator="equal">
      <formula>"NB"</formula>
    </cfRule>
  </conditionalFormatting>
  <conditionalFormatting sqref="J224">
    <cfRule type="cellIs" dxfId="31" priority="32" stopIfTrue="1" operator="equal">
      <formula>"NB"</formula>
    </cfRule>
  </conditionalFormatting>
  <conditionalFormatting sqref="J220:J221 J223:J227">
    <cfRule type="cellIs" dxfId="30" priority="34" stopIfTrue="1" operator="equal">
      <formula>"NB"</formula>
    </cfRule>
  </conditionalFormatting>
  <conditionalFormatting sqref="J220">
    <cfRule type="cellIs" dxfId="29" priority="33" stopIfTrue="1" operator="equal">
      <formula>"NB"</formula>
    </cfRule>
  </conditionalFormatting>
  <conditionalFormatting sqref="J447">
    <cfRule type="cellIs" dxfId="28" priority="3" stopIfTrue="1" operator="equal">
      <formula>"NB"</formula>
    </cfRule>
  </conditionalFormatting>
  <conditionalFormatting sqref="J222">
    <cfRule type="cellIs" dxfId="27" priority="31" stopIfTrue="1" operator="equal">
      <formula>"NB"</formula>
    </cfRule>
  </conditionalFormatting>
  <conditionalFormatting sqref="J262">
    <cfRule type="cellIs" dxfId="26" priority="29" stopIfTrue="1" operator="equal">
      <formula>"NB"</formula>
    </cfRule>
  </conditionalFormatting>
  <conditionalFormatting sqref="J262">
    <cfRule type="cellIs" dxfId="25" priority="28" stopIfTrue="1" operator="equal">
      <formula>"NB"</formula>
    </cfRule>
  </conditionalFormatting>
  <conditionalFormatting sqref="J391">
    <cfRule type="cellIs" dxfId="24" priority="27" stopIfTrue="1" operator="equal">
      <formula>"NB"</formula>
    </cfRule>
  </conditionalFormatting>
  <conditionalFormatting sqref="J391">
    <cfRule type="cellIs" dxfId="23" priority="26" stopIfTrue="1" operator="equal">
      <formula>"NB"</formula>
    </cfRule>
  </conditionalFormatting>
  <conditionalFormatting sqref="J401">
    <cfRule type="cellIs" dxfId="22" priority="25" stopIfTrue="1" operator="equal">
      <formula>"NB"</formula>
    </cfRule>
  </conditionalFormatting>
  <conditionalFormatting sqref="J436 J438">
    <cfRule type="cellIs" dxfId="21" priority="23" stopIfTrue="1" operator="equal">
      <formula>"NB"</formula>
    </cfRule>
  </conditionalFormatting>
  <conditionalFormatting sqref="J439">
    <cfRule type="cellIs" dxfId="20" priority="22" stopIfTrue="1" operator="equal">
      <formula>"NB"</formula>
    </cfRule>
  </conditionalFormatting>
  <conditionalFormatting sqref="J434">
    <cfRule type="cellIs" dxfId="19" priority="24" stopIfTrue="1" operator="equal">
      <formula>"NB"</formula>
    </cfRule>
  </conditionalFormatting>
  <conditionalFormatting sqref="J445">
    <cfRule type="cellIs" dxfId="18" priority="20" stopIfTrue="1" operator="equal">
      <formula>"NB"</formula>
    </cfRule>
  </conditionalFormatting>
  <conditionalFormatting sqref="J443">
    <cfRule type="cellIs" dxfId="17" priority="21" stopIfTrue="1" operator="equal">
      <formula>"NB"</formula>
    </cfRule>
  </conditionalFormatting>
  <conditionalFormatting sqref="J455 J457">
    <cfRule type="cellIs" dxfId="16" priority="17" stopIfTrue="1" operator="equal">
      <formula>"NB"</formula>
    </cfRule>
  </conditionalFormatting>
  <conditionalFormatting sqref="J458">
    <cfRule type="cellIs" dxfId="15" priority="16" stopIfTrue="1" operator="equal">
      <formula>"NB"</formula>
    </cfRule>
  </conditionalFormatting>
  <conditionalFormatting sqref="J453">
    <cfRule type="cellIs" dxfId="14" priority="18" stopIfTrue="1" operator="equal">
      <formula>"NB"</formula>
    </cfRule>
  </conditionalFormatting>
  <conditionalFormatting sqref="J466 J468">
    <cfRule type="cellIs" dxfId="13" priority="14" stopIfTrue="1" operator="equal">
      <formula>"NB"</formula>
    </cfRule>
  </conditionalFormatting>
  <conditionalFormatting sqref="J469">
    <cfRule type="cellIs" dxfId="12" priority="13" stopIfTrue="1" operator="equal">
      <formula>"NB"</formula>
    </cfRule>
  </conditionalFormatting>
  <conditionalFormatting sqref="J464">
    <cfRule type="cellIs" dxfId="11" priority="15" stopIfTrue="1" operator="equal">
      <formula>"NB"</formula>
    </cfRule>
  </conditionalFormatting>
  <conditionalFormatting sqref="J475 J477">
    <cfRule type="cellIs" dxfId="10" priority="11" stopIfTrue="1" operator="equal">
      <formula>"NB"</formula>
    </cfRule>
  </conditionalFormatting>
  <conditionalFormatting sqref="J478">
    <cfRule type="cellIs" dxfId="9" priority="10" stopIfTrue="1" operator="equal">
      <formula>"NB"</formula>
    </cfRule>
  </conditionalFormatting>
  <conditionalFormatting sqref="J473">
    <cfRule type="cellIs" dxfId="8" priority="12" stopIfTrue="1" operator="equal">
      <formula>"NB"</formula>
    </cfRule>
  </conditionalFormatting>
  <conditionalFormatting sqref="J484 J486">
    <cfRule type="cellIs" dxfId="7" priority="8" stopIfTrue="1" operator="equal">
      <formula>"NB"</formula>
    </cfRule>
  </conditionalFormatting>
  <conditionalFormatting sqref="J487">
    <cfRule type="cellIs" dxfId="6" priority="7" stopIfTrue="1" operator="equal">
      <formula>"NB"</formula>
    </cfRule>
  </conditionalFormatting>
  <conditionalFormatting sqref="J482">
    <cfRule type="cellIs" dxfId="5" priority="9" stopIfTrue="1" operator="equal">
      <formula>"NB"</formula>
    </cfRule>
  </conditionalFormatting>
  <conditionalFormatting sqref="J494 J496">
    <cfRule type="cellIs" dxfId="4" priority="5" stopIfTrue="1" operator="equal">
      <formula>"NB"</formula>
    </cfRule>
  </conditionalFormatting>
  <conditionalFormatting sqref="J498">
    <cfRule type="cellIs" dxfId="3" priority="4" stopIfTrue="1" operator="equal">
      <formula>"NB"</formula>
    </cfRule>
  </conditionalFormatting>
  <conditionalFormatting sqref="J492">
    <cfRule type="cellIs" dxfId="2" priority="6" stopIfTrue="1" operator="equal">
      <formula>"NB"</formula>
    </cfRule>
  </conditionalFormatting>
  <conditionalFormatting sqref="J161">
    <cfRule type="cellIs" dxfId="1" priority="2" stopIfTrue="1" operator="equal">
      <formula>"NB"</formula>
    </cfRule>
  </conditionalFormatting>
  <conditionalFormatting sqref="J161">
    <cfRule type="cellIs" dxfId="0" priority="1" stopIfTrue="1" operator="equal">
      <formula>"NB"</formula>
    </cfRule>
  </conditionalFormatting>
  <pageMargins left="0.7" right="0.7" top="0.75" bottom="0.75" header="0.3" footer="0.3"/>
  <pageSetup scale="70" orientation="portrait" r:id="rId1"/>
  <rowBreaks count="10" manualBreakCount="10">
    <brk id="58" max="9" man="1"/>
    <brk id="108" max="9" man="1"/>
    <brk id="159" max="9" man="1"/>
    <brk id="209" max="9" man="1"/>
    <brk id="256" max="9" man="1"/>
    <brk id="303" max="9" man="1"/>
    <brk id="348" max="9" man="1"/>
    <brk id="395" max="9" man="1"/>
    <brk id="441" max="9" man="1"/>
    <brk id="520" max="16383" man="1"/>
  </rowBreaks>
  <ignoredErrors>
    <ignoredError sqref="C322 C406 C312 C404 E11:E13 E15 E21:E53 E56:E112 E116:E122 E124 E126:E144 E146:E152 E154 E156:E162 E164 E271 E238:E242 E247:E269 E228:E232 E219:E222 E166:E194 E489:E490 E548:E559 E196:E217 E273:E279 E282:E326 E328:E375 E452:E484 E377:E387 E280 E388:E4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showRowColHeaders="0" zoomScaleNormal="100" zoomScaleSheetLayoutView="110" workbookViewId="0">
      <selection activeCell="F11" sqref="F11"/>
    </sheetView>
  </sheetViews>
  <sheetFormatPr defaultColWidth="9.109375" defaultRowHeight="13.2" x14ac:dyDescent="0.25"/>
  <cols>
    <col min="1" max="1" width="9.5546875" style="41" bestFit="1" customWidth="1"/>
    <col min="2" max="2" width="9.33203125" style="42" bestFit="1" customWidth="1"/>
    <col min="3" max="3" width="10.33203125" style="43" bestFit="1" customWidth="1"/>
    <col min="4" max="4" width="13.88671875" style="48" bestFit="1" customWidth="1"/>
    <col min="5" max="16384" width="9.109375" style="42"/>
  </cols>
  <sheetData>
    <row r="1" spans="1:9" x14ac:dyDescent="0.25">
      <c r="A1" s="41" t="s">
        <v>21</v>
      </c>
      <c r="B1" s="42" t="s">
        <v>8</v>
      </c>
      <c r="C1" s="43" t="s">
        <v>0</v>
      </c>
      <c r="D1" s="48" t="s">
        <v>7</v>
      </c>
      <c r="I1" s="37"/>
    </row>
    <row r="2" spans="1:9" x14ac:dyDescent="0.25">
      <c r="A2" s="44">
        <f>'HMA Price Page'!$D$4</f>
        <v>0</v>
      </c>
      <c r="B2" s="42">
        <v>1</v>
      </c>
      <c r="C2" s="56" t="s">
        <v>51</v>
      </c>
      <c r="D2" s="46" t="str">
        <f>'HMA Price Page'!J17</f>
        <v>NB</v>
      </c>
    </row>
    <row r="3" spans="1:9" x14ac:dyDescent="0.25">
      <c r="A3" s="44">
        <f>'HMA Price Page'!$D$4</f>
        <v>0</v>
      </c>
      <c r="B3" s="42">
        <v>2</v>
      </c>
      <c r="C3" s="56" t="s">
        <v>62</v>
      </c>
      <c r="D3" s="46" t="str">
        <f>'HMA Price Page'!J27</f>
        <v>NB</v>
      </c>
    </row>
    <row r="4" spans="1:9" x14ac:dyDescent="0.25">
      <c r="A4" s="44">
        <f>'HMA Price Page'!$D$4</f>
        <v>0</v>
      </c>
      <c r="B4" s="42">
        <v>3</v>
      </c>
      <c r="C4" s="56" t="s">
        <v>61</v>
      </c>
      <c r="D4" s="46" t="str">
        <f>'HMA Price Page'!J37</f>
        <v>NB</v>
      </c>
    </row>
    <row r="5" spans="1:9" x14ac:dyDescent="0.25">
      <c r="A5" s="44">
        <f>'HMA Price Page'!$D$4</f>
        <v>0</v>
      </c>
      <c r="B5" s="42">
        <v>4</v>
      </c>
      <c r="C5" s="56" t="s">
        <v>77</v>
      </c>
      <c r="D5" s="46" t="str">
        <f>'HMA Price Page'!J47</f>
        <v>NB</v>
      </c>
    </row>
    <row r="6" spans="1:9" x14ac:dyDescent="0.25">
      <c r="A6" s="44">
        <f>'HMA Price Page'!$D$4</f>
        <v>0</v>
      </c>
      <c r="B6" s="42">
        <v>5</v>
      </c>
      <c r="C6" s="47">
        <v>360363</v>
      </c>
      <c r="D6" s="46" t="str">
        <f>'HMA Price Page'!J57</f>
        <v>NB</v>
      </c>
    </row>
    <row r="7" spans="1:9" x14ac:dyDescent="0.25">
      <c r="A7" s="44">
        <f>'HMA Price Page'!$D$4</f>
        <v>0</v>
      </c>
      <c r="B7" s="42">
        <v>6</v>
      </c>
      <c r="C7" s="47">
        <v>360392</v>
      </c>
      <c r="D7" s="46" t="str">
        <f>'HMA Price Page'!J67</f>
        <v>NB</v>
      </c>
    </row>
    <row r="8" spans="1:9" x14ac:dyDescent="0.25">
      <c r="A8" s="44">
        <f>'HMA Price Page'!$D$4</f>
        <v>0</v>
      </c>
      <c r="B8" s="42">
        <v>7</v>
      </c>
      <c r="C8" s="47">
        <v>360393</v>
      </c>
      <c r="D8" s="46" t="str">
        <f>'HMA Price Page'!J77</f>
        <v>NB</v>
      </c>
    </row>
    <row r="9" spans="1:9" x14ac:dyDescent="0.25">
      <c r="A9" s="44">
        <f>'HMA Price Page'!$D$4</f>
        <v>0</v>
      </c>
      <c r="B9" s="42">
        <v>8</v>
      </c>
      <c r="C9" s="47">
        <v>360394</v>
      </c>
      <c r="D9" s="46" t="str">
        <f>'HMA Price Page'!J87</f>
        <v>NB</v>
      </c>
    </row>
    <row r="10" spans="1:9" x14ac:dyDescent="0.25">
      <c r="A10" s="44">
        <f>'HMA Price Page'!$D$4</f>
        <v>0</v>
      </c>
      <c r="B10" s="42">
        <v>9</v>
      </c>
      <c r="C10" s="47">
        <v>360395</v>
      </c>
      <c r="D10" s="46" t="str">
        <f>'HMA Price Page'!J97</f>
        <v>NB</v>
      </c>
    </row>
    <row r="11" spans="1:9" x14ac:dyDescent="0.25">
      <c r="A11" s="44">
        <f>'HMA Price Page'!$D$4</f>
        <v>0</v>
      </c>
      <c r="B11" s="42">
        <v>10</v>
      </c>
      <c r="C11" s="47">
        <v>360396</v>
      </c>
      <c r="D11" s="46" t="str">
        <f>'HMA Price Page'!J107</f>
        <v>NB</v>
      </c>
    </row>
    <row r="12" spans="1:9" x14ac:dyDescent="0.25">
      <c r="A12" s="44">
        <f>'HMA Price Page'!$D$4</f>
        <v>0</v>
      </c>
      <c r="B12" s="42">
        <v>11</v>
      </c>
      <c r="C12" s="47">
        <v>494301</v>
      </c>
      <c r="D12" s="46" t="str">
        <f>'HMA Price Page'!J117</f>
        <v>NB</v>
      </c>
    </row>
    <row r="13" spans="1:9" x14ac:dyDescent="0.25">
      <c r="A13" s="44">
        <f>'HMA Price Page'!$D$4</f>
        <v>0</v>
      </c>
      <c r="B13" s="42">
        <v>12</v>
      </c>
      <c r="C13" s="56" t="s">
        <v>125</v>
      </c>
      <c r="D13" s="46" t="str">
        <f>'HMA Price Page'!J127</f>
        <v>NB</v>
      </c>
    </row>
    <row r="14" spans="1:9" x14ac:dyDescent="0.25">
      <c r="A14" s="44">
        <f>'HMA Price Page'!$D$4</f>
        <v>0</v>
      </c>
      <c r="B14" s="42">
        <v>13</v>
      </c>
      <c r="C14" s="56" t="s">
        <v>133</v>
      </c>
      <c r="D14" s="46" t="str">
        <f>'HMA Price Page'!J137</f>
        <v>NB</v>
      </c>
    </row>
    <row r="15" spans="1:9" x14ac:dyDescent="0.25">
      <c r="A15" s="44">
        <f>'HMA Price Page'!$D$4</f>
        <v>0</v>
      </c>
      <c r="B15" s="42">
        <v>14</v>
      </c>
      <c r="C15" s="56" t="s">
        <v>140</v>
      </c>
      <c r="D15" s="46" t="str">
        <f>'HMA Price Page'!J147</f>
        <v>NB</v>
      </c>
    </row>
    <row r="16" spans="1:9" x14ac:dyDescent="0.25">
      <c r="A16" s="44">
        <f>'HMA Price Page'!$D$4</f>
        <v>0</v>
      </c>
      <c r="B16" s="42">
        <v>15</v>
      </c>
      <c r="C16" s="56" t="s">
        <v>145</v>
      </c>
      <c r="D16" s="46" t="str">
        <f>'HMA Price Page'!J157</f>
        <v>NB</v>
      </c>
    </row>
    <row r="17" spans="1:4" x14ac:dyDescent="0.25">
      <c r="A17" s="44">
        <f>'HMA Price Page'!$D$4</f>
        <v>0</v>
      </c>
      <c r="B17" s="42">
        <v>16</v>
      </c>
      <c r="C17" s="56" t="s">
        <v>152</v>
      </c>
      <c r="D17" s="46" t="str">
        <f>'HMA Price Page'!J167</f>
        <v>NB</v>
      </c>
    </row>
    <row r="18" spans="1:4" x14ac:dyDescent="0.25">
      <c r="A18" s="44">
        <f>'HMA Price Page'!$D$4</f>
        <v>0</v>
      </c>
      <c r="B18" s="42">
        <v>17</v>
      </c>
      <c r="C18" s="56" t="s">
        <v>158</v>
      </c>
      <c r="D18" s="46" t="str">
        <f>'HMA Price Page'!J177</f>
        <v>NB</v>
      </c>
    </row>
    <row r="19" spans="1:4" x14ac:dyDescent="0.25">
      <c r="A19" s="44">
        <f>'HMA Price Page'!$D$4</f>
        <v>0</v>
      </c>
      <c r="B19" s="42">
        <v>18</v>
      </c>
      <c r="C19" s="56" t="s">
        <v>165</v>
      </c>
      <c r="D19" s="46" t="str">
        <f>'HMA Price Page'!J187</f>
        <v>NB</v>
      </c>
    </row>
    <row r="20" spans="1:4" x14ac:dyDescent="0.25">
      <c r="A20" s="44">
        <f>'HMA Price Page'!$D$4</f>
        <v>0</v>
      </c>
      <c r="B20" s="42">
        <v>19</v>
      </c>
      <c r="C20" s="56" t="s">
        <v>171</v>
      </c>
      <c r="D20" s="46" t="str">
        <f>'HMA Price Page'!J197</f>
        <v>NB</v>
      </c>
    </row>
    <row r="21" spans="1:4" x14ac:dyDescent="0.25">
      <c r="A21" s="44">
        <f>'HMA Price Page'!$D$4</f>
        <v>0</v>
      </c>
      <c r="B21" s="42">
        <v>20</v>
      </c>
      <c r="C21" s="56" t="s">
        <v>178</v>
      </c>
      <c r="D21" s="57" t="str">
        <f>'HMA Price Page'!J207</f>
        <v>NB</v>
      </c>
    </row>
    <row r="22" spans="1:4" x14ac:dyDescent="0.25">
      <c r="A22" s="44">
        <f>'HMA Price Page'!$D$4</f>
        <v>0</v>
      </c>
      <c r="B22" s="42">
        <v>21</v>
      </c>
      <c r="C22" s="56" t="s">
        <v>185</v>
      </c>
      <c r="D22" s="46" t="str">
        <f>'HMA Price Page'!J217</f>
        <v>NB</v>
      </c>
    </row>
    <row r="23" spans="1:4" x14ac:dyDescent="0.25">
      <c r="A23" s="44">
        <f>'HMA Price Page'!$D$4</f>
        <v>0</v>
      </c>
      <c r="B23" s="42">
        <v>22</v>
      </c>
      <c r="C23" s="56" t="s">
        <v>229</v>
      </c>
      <c r="D23" s="46" t="str">
        <f>'HMA Price Page'!J226</f>
        <v>NB</v>
      </c>
    </row>
    <row r="24" spans="1:4" x14ac:dyDescent="0.25">
      <c r="A24" s="44">
        <f>'HMA Price Page'!$D$4</f>
        <v>0</v>
      </c>
      <c r="B24" s="42">
        <v>23</v>
      </c>
      <c r="C24" s="56" t="s">
        <v>221</v>
      </c>
      <c r="D24" s="46" t="str">
        <f>'HMA Price Page'!J235</f>
        <v>NB</v>
      </c>
    </row>
    <row r="25" spans="1:4" x14ac:dyDescent="0.25">
      <c r="A25" s="44">
        <f>'HMA Price Page'!$D$4</f>
        <v>0</v>
      </c>
      <c r="B25" s="42">
        <v>24</v>
      </c>
      <c r="C25" s="56" t="s">
        <v>215</v>
      </c>
      <c r="D25" s="46" t="str">
        <f>'HMA Price Page'!J245</f>
        <v>NB</v>
      </c>
    </row>
    <row r="26" spans="1:4" x14ac:dyDescent="0.25">
      <c r="A26" s="44">
        <f>'HMA Price Page'!$D$4</f>
        <v>0</v>
      </c>
      <c r="B26" s="42">
        <v>25</v>
      </c>
      <c r="C26" s="56" t="s">
        <v>237</v>
      </c>
      <c r="D26" s="46" t="str">
        <f>'HMA Price Page'!J255</f>
        <v>NB</v>
      </c>
    </row>
    <row r="27" spans="1:4" x14ac:dyDescent="0.25">
      <c r="A27" s="44">
        <f>'HMA Price Page'!$D$4</f>
        <v>0</v>
      </c>
      <c r="B27" s="42">
        <v>26</v>
      </c>
      <c r="C27" s="56" t="s">
        <v>192</v>
      </c>
      <c r="D27" s="46" t="str">
        <f>'HMA Price Page'!J265</f>
        <v>NB</v>
      </c>
    </row>
    <row r="28" spans="1:4" x14ac:dyDescent="0.25">
      <c r="A28" s="44">
        <f>'HMA Price Page'!$D$4</f>
        <v>0</v>
      </c>
      <c r="B28" s="42">
        <v>27</v>
      </c>
      <c r="C28" s="56" t="s">
        <v>206</v>
      </c>
      <c r="D28" s="46" t="str">
        <f>'HMA Price Page'!J273</f>
        <v>NB</v>
      </c>
    </row>
    <row r="29" spans="1:4" x14ac:dyDescent="0.25">
      <c r="A29" s="44">
        <f>'HMA Price Page'!$D$4</f>
        <v>0</v>
      </c>
      <c r="B29" s="42">
        <v>28</v>
      </c>
      <c r="C29" s="56" t="s">
        <v>207</v>
      </c>
      <c r="D29" s="48" t="str">
        <f>'HMA Price Page'!J282</f>
        <v>NB</v>
      </c>
    </row>
    <row r="30" spans="1:4" x14ac:dyDescent="0.25">
      <c r="A30" s="44">
        <f>'HMA Price Page'!$D$4</f>
        <v>0</v>
      </c>
      <c r="B30" s="42">
        <v>29</v>
      </c>
      <c r="C30" s="56" t="s">
        <v>244</v>
      </c>
      <c r="D30" s="48" t="str">
        <f>'HMA Price Page'!J291</f>
        <v>NB</v>
      </c>
    </row>
    <row r="31" spans="1:4" x14ac:dyDescent="0.25">
      <c r="A31" s="44">
        <f>'HMA Price Page'!$D$4</f>
        <v>0</v>
      </c>
      <c r="B31" s="42">
        <v>30</v>
      </c>
      <c r="C31" s="56" t="s">
        <v>252</v>
      </c>
      <c r="D31" s="48" t="str">
        <f>'HMA Price Page'!J302</f>
        <v>NB</v>
      </c>
    </row>
    <row r="32" spans="1:4" x14ac:dyDescent="0.25">
      <c r="A32" s="44">
        <f>'HMA Price Page'!$D$4</f>
        <v>0</v>
      </c>
      <c r="B32" s="42">
        <v>31</v>
      </c>
      <c r="C32" s="56" t="s">
        <v>259</v>
      </c>
      <c r="D32" s="48" t="str">
        <f>'HMA Price Page'!J310</f>
        <v>NB</v>
      </c>
    </row>
    <row r="33" spans="1:4" x14ac:dyDescent="0.25">
      <c r="A33" s="44">
        <f>'HMA Price Page'!$D$4</f>
        <v>0</v>
      </c>
      <c r="B33" s="42">
        <v>32</v>
      </c>
      <c r="C33" s="56" t="s">
        <v>265</v>
      </c>
      <c r="D33" s="48" t="str">
        <f>'HMA Price Page'!J319</f>
        <v>NB</v>
      </c>
    </row>
    <row r="34" spans="1:4" x14ac:dyDescent="0.25">
      <c r="A34" s="44">
        <f>'HMA Price Page'!$D$4</f>
        <v>0</v>
      </c>
      <c r="B34" s="42">
        <v>33</v>
      </c>
      <c r="C34" s="56" t="s">
        <v>270</v>
      </c>
      <c r="D34" s="48" t="str">
        <f>'HMA Price Page'!J328</f>
        <v>NB</v>
      </c>
    </row>
    <row r="35" spans="1:4" x14ac:dyDescent="0.25">
      <c r="A35" s="44">
        <f>'HMA Price Page'!$D$4</f>
        <v>0</v>
      </c>
      <c r="B35" s="42">
        <v>34</v>
      </c>
      <c r="C35" s="56" t="s">
        <v>276</v>
      </c>
      <c r="D35" s="48" t="str">
        <f>'HMA Price Page'!J337</f>
        <v>NB</v>
      </c>
    </row>
    <row r="36" spans="1:4" x14ac:dyDescent="0.25">
      <c r="A36" s="44">
        <f>'HMA Price Page'!$D$4</f>
        <v>0</v>
      </c>
      <c r="B36" s="42">
        <v>35</v>
      </c>
      <c r="C36" s="56" t="s">
        <v>288</v>
      </c>
      <c r="D36" s="48" t="str">
        <f>'HMA Price Page'!J346</f>
        <v>NB</v>
      </c>
    </row>
    <row r="37" spans="1:4" x14ac:dyDescent="0.25">
      <c r="A37" s="44">
        <f>'HMA Price Page'!$D$4</f>
        <v>0</v>
      </c>
      <c r="B37" s="42">
        <v>36</v>
      </c>
      <c r="C37" s="56" t="s">
        <v>289</v>
      </c>
      <c r="D37" s="48" t="str">
        <f>'HMA Price Page'!J355</f>
        <v>NB</v>
      </c>
    </row>
    <row r="38" spans="1:4" x14ac:dyDescent="0.25">
      <c r="A38" s="44">
        <f>'HMA Price Page'!$D$4</f>
        <v>0</v>
      </c>
      <c r="B38" s="42">
        <v>37</v>
      </c>
      <c r="C38" s="56" t="s">
        <v>295</v>
      </c>
      <c r="D38" s="48" t="str">
        <f>'HMA Price Page'!J364</f>
        <v>NB</v>
      </c>
    </row>
    <row r="39" spans="1:4" x14ac:dyDescent="0.25">
      <c r="A39" s="44">
        <f>'HMA Price Page'!$D$4</f>
        <v>0</v>
      </c>
      <c r="B39" s="42">
        <v>38</v>
      </c>
      <c r="C39" s="56" t="s">
        <v>302</v>
      </c>
      <c r="D39" s="48" t="str">
        <f>'HMA Price Page'!J375</f>
        <v>NB</v>
      </c>
    </row>
    <row r="40" spans="1:4" x14ac:dyDescent="0.25">
      <c r="A40" s="44">
        <f>'HMA Price Page'!$D$4</f>
        <v>0</v>
      </c>
      <c r="B40" s="42">
        <v>39</v>
      </c>
      <c r="C40" s="56" t="s">
        <v>309</v>
      </c>
      <c r="D40" s="48" t="str">
        <f>'HMA Price Page'!J383</f>
        <v>NB</v>
      </c>
    </row>
    <row r="41" spans="1:4" x14ac:dyDescent="0.25">
      <c r="A41" s="44">
        <f>'HMA Price Page'!$D$4</f>
        <v>0</v>
      </c>
      <c r="B41" s="42">
        <v>40</v>
      </c>
      <c r="C41" s="56" t="s">
        <v>314</v>
      </c>
      <c r="D41" s="48" t="str">
        <f>'HMA Price Page'!J394</f>
        <v>NB</v>
      </c>
    </row>
    <row r="42" spans="1:4" x14ac:dyDescent="0.25">
      <c r="A42" s="44">
        <f>'HMA Price Page'!$D$4</f>
        <v>0</v>
      </c>
      <c r="B42" s="42">
        <v>41</v>
      </c>
      <c r="C42" s="56" t="s">
        <v>320</v>
      </c>
      <c r="D42" s="48" t="str">
        <f>'HMA Price Page'!J404</f>
        <v>NB</v>
      </c>
    </row>
    <row r="43" spans="1:4" x14ac:dyDescent="0.25">
      <c r="A43" s="44">
        <f>'HMA Price Page'!$D$4</f>
        <v>0</v>
      </c>
      <c r="B43" s="42">
        <v>42</v>
      </c>
      <c r="C43" s="56" t="s">
        <v>326</v>
      </c>
      <c r="D43" s="48" t="str">
        <f>'HMA Price Page'!J412</f>
        <v>NB</v>
      </c>
    </row>
    <row r="44" spans="1:4" x14ac:dyDescent="0.25">
      <c r="A44" s="44">
        <f>'HMA Price Page'!$D$4</f>
        <v>0</v>
      </c>
      <c r="B44" s="42">
        <v>43</v>
      </c>
      <c r="C44" s="56" t="s">
        <v>332</v>
      </c>
      <c r="D44" s="58" t="str">
        <f>'HMA Price Page'!J421</f>
        <v>NB</v>
      </c>
    </row>
    <row r="45" spans="1:4" x14ac:dyDescent="0.25">
      <c r="A45" s="44">
        <f>'HMA Price Page'!$D$4</f>
        <v>0</v>
      </c>
      <c r="B45" s="42">
        <v>44</v>
      </c>
      <c r="C45" s="56" t="s">
        <v>338</v>
      </c>
      <c r="D45" s="58" t="str">
        <f>'HMA Price Page'!J431</f>
        <v>NB</v>
      </c>
    </row>
    <row r="46" spans="1:4" x14ac:dyDescent="0.25">
      <c r="A46" s="44">
        <f>'HMA Price Page'!$D$4</f>
        <v>0</v>
      </c>
      <c r="B46" s="42">
        <v>45</v>
      </c>
      <c r="C46" s="56" t="s">
        <v>343</v>
      </c>
      <c r="D46" s="58" t="str">
        <f>'HMA Price Page'!J439</f>
        <v>NB</v>
      </c>
    </row>
    <row r="47" spans="1:4" x14ac:dyDescent="0.25">
      <c r="A47" s="44">
        <f>'HMA Price Page'!$D$4</f>
        <v>0</v>
      </c>
      <c r="B47" s="42">
        <v>46</v>
      </c>
      <c r="C47" s="56" t="s">
        <v>346</v>
      </c>
      <c r="D47" s="48" t="str">
        <f>'HMA Price Page'!J450</f>
        <v>NB</v>
      </c>
    </row>
    <row r="48" spans="1:4" x14ac:dyDescent="0.25">
      <c r="A48" s="44">
        <f>'HMA Price Page'!$D$4</f>
        <v>0</v>
      </c>
      <c r="B48" s="42">
        <v>47</v>
      </c>
      <c r="C48" s="56" t="s">
        <v>351</v>
      </c>
      <c r="D48" s="58" t="str">
        <f>'HMA Price Page'!J458</f>
        <v>NB</v>
      </c>
    </row>
    <row r="49" spans="1:4" x14ac:dyDescent="0.25">
      <c r="A49" s="44">
        <f>'HMA Price Page'!$D$4</f>
        <v>0</v>
      </c>
      <c r="B49" s="42">
        <v>48</v>
      </c>
      <c r="C49" s="56" t="s">
        <v>360</v>
      </c>
      <c r="D49" s="48" t="str">
        <f>'HMA Price Page'!J469</f>
        <v>NB</v>
      </c>
    </row>
    <row r="50" spans="1:4" x14ac:dyDescent="0.25">
      <c r="A50" s="44">
        <f>'HMA Price Page'!$D$4</f>
        <v>0</v>
      </c>
      <c r="B50" s="42">
        <v>49</v>
      </c>
      <c r="C50" s="56" t="s">
        <v>367</v>
      </c>
      <c r="D50" s="58" t="str">
        <f>'HMA Price Page'!J478</f>
        <v>NB</v>
      </c>
    </row>
    <row r="51" spans="1:4" x14ac:dyDescent="0.25">
      <c r="A51" s="44">
        <f>'HMA Price Page'!$D$4</f>
        <v>0</v>
      </c>
      <c r="B51" s="42">
        <v>50</v>
      </c>
      <c r="C51" s="56" t="s">
        <v>374</v>
      </c>
      <c r="D51" s="58" t="str">
        <f>'HMA Price Page'!J487</f>
        <v>NB</v>
      </c>
    </row>
  </sheetData>
  <sheetProtection password="CC2A" sheet="1" objects="1" scenarios="1"/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>
      <selection activeCell="F8" sqref="F8"/>
    </sheetView>
  </sheetViews>
  <sheetFormatPr defaultRowHeight="13.2" x14ac:dyDescent="0.25"/>
  <cols>
    <col min="1" max="1" width="10.44140625" style="27" bestFit="1" customWidth="1"/>
    <col min="2" max="2" width="17.88671875" customWidth="1"/>
    <col min="3" max="3" width="8.88671875" style="26" customWidth="1"/>
    <col min="4" max="4" width="11.109375" style="28" bestFit="1" customWidth="1"/>
  </cols>
  <sheetData>
    <row r="1" spans="1:4" x14ac:dyDescent="0.25">
      <c r="A1" s="27" t="s">
        <v>11</v>
      </c>
      <c r="B1" t="s">
        <v>9</v>
      </c>
      <c r="C1" s="26" t="s">
        <v>10</v>
      </c>
      <c r="D1" s="28" t="s">
        <v>7</v>
      </c>
    </row>
    <row r="2" spans="1:4" x14ac:dyDescent="0.25">
      <c r="A2" s="27">
        <v>1</v>
      </c>
      <c r="B2" s="25">
        <f>'HMA Price Page'!D4</f>
        <v>0</v>
      </c>
      <c r="C2" s="30">
        <v>360319</v>
      </c>
      <c r="D2" s="28" t="e">
        <f>'HMA Price Page'!#REF!</f>
        <v>#REF!</v>
      </c>
    </row>
    <row r="3" spans="1:4" x14ac:dyDescent="0.25">
      <c r="A3" s="27">
        <v>2</v>
      </c>
      <c r="B3" s="25">
        <f>$B$2</f>
        <v>0</v>
      </c>
      <c r="C3" s="30">
        <v>360320</v>
      </c>
      <c r="D3" s="28" t="str">
        <f>'HMA Price Page'!J310</f>
        <v>NB</v>
      </c>
    </row>
    <row r="4" spans="1:4" x14ac:dyDescent="0.25">
      <c r="A4" s="27">
        <v>3</v>
      </c>
      <c r="B4" s="25">
        <f t="shared" ref="B4:B15" si="0">$B$2</f>
        <v>0</v>
      </c>
      <c r="C4" s="30">
        <v>360321</v>
      </c>
      <c r="D4" s="28" t="e">
        <f>'HMA Price Page'!#REF!</f>
        <v>#REF!</v>
      </c>
    </row>
    <row r="5" spans="1:4" x14ac:dyDescent="0.25">
      <c r="A5" s="27">
        <v>4</v>
      </c>
      <c r="B5" s="25">
        <f t="shared" si="0"/>
        <v>0</v>
      </c>
      <c r="C5" s="30">
        <v>360322</v>
      </c>
      <c r="D5" s="28" t="str">
        <f>'HMA Price Page'!J187</f>
        <v>NB</v>
      </c>
    </row>
    <row r="6" spans="1:4" x14ac:dyDescent="0.25">
      <c r="A6" s="27">
        <v>5</v>
      </c>
      <c r="B6" s="25">
        <f t="shared" si="0"/>
        <v>0</v>
      </c>
      <c r="C6" s="30">
        <v>360323</v>
      </c>
      <c r="D6" s="28" t="e">
        <f>'HMA Price Page'!#REF!</f>
        <v>#REF!</v>
      </c>
    </row>
    <row r="7" spans="1:4" x14ac:dyDescent="0.25">
      <c r="A7" s="27">
        <v>6</v>
      </c>
      <c r="B7" s="25">
        <f t="shared" si="0"/>
        <v>0</v>
      </c>
      <c r="C7" s="30">
        <v>360324</v>
      </c>
      <c r="D7" s="28" t="str">
        <f>'HMA Price Page'!J197</f>
        <v>NB</v>
      </c>
    </row>
    <row r="8" spans="1:4" x14ac:dyDescent="0.25">
      <c r="A8" s="27">
        <v>7</v>
      </c>
      <c r="B8" s="25">
        <f t="shared" si="0"/>
        <v>0</v>
      </c>
      <c r="C8" s="30" t="s">
        <v>12</v>
      </c>
      <c r="D8" s="28" t="e">
        <f>'HMA Price Page'!#REF!</f>
        <v>#REF!</v>
      </c>
    </row>
    <row r="9" spans="1:4" x14ac:dyDescent="0.25">
      <c r="A9" s="27">
        <v>8</v>
      </c>
      <c r="B9" s="25">
        <f t="shared" si="0"/>
        <v>0</v>
      </c>
      <c r="C9" s="30" t="s">
        <v>13</v>
      </c>
      <c r="D9" s="28" t="e">
        <f>'HMA Price Page'!#REF!</f>
        <v>#REF!</v>
      </c>
    </row>
    <row r="10" spans="1:4" x14ac:dyDescent="0.25">
      <c r="A10" s="27">
        <v>9</v>
      </c>
      <c r="B10" s="25">
        <f t="shared" si="0"/>
        <v>0</v>
      </c>
      <c r="C10" s="30" t="s">
        <v>14</v>
      </c>
      <c r="D10" s="28" t="e">
        <f>'HMA Price Page'!#REF!</f>
        <v>#REF!</v>
      </c>
    </row>
    <row r="11" spans="1:4" x14ac:dyDescent="0.25">
      <c r="A11" s="27">
        <v>10</v>
      </c>
      <c r="B11" s="25">
        <f t="shared" si="0"/>
        <v>0</v>
      </c>
      <c r="C11" s="30" t="s">
        <v>15</v>
      </c>
      <c r="D11" s="28" t="e">
        <f>'HMA Price Page'!#REF!</f>
        <v>#REF!</v>
      </c>
    </row>
    <row r="12" spans="1:4" x14ac:dyDescent="0.25">
      <c r="A12" s="27">
        <v>11</v>
      </c>
      <c r="B12" s="25">
        <f t="shared" si="0"/>
        <v>0</v>
      </c>
      <c r="C12" s="30" t="s">
        <v>16</v>
      </c>
      <c r="D12" s="28" t="e">
        <f>'HMA Price Page'!#REF!</f>
        <v>#REF!</v>
      </c>
    </row>
    <row r="13" spans="1:4" x14ac:dyDescent="0.25">
      <c r="A13" s="27">
        <v>12</v>
      </c>
      <c r="B13" s="25">
        <f t="shared" si="0"/>
        <v>0</v>
      </c>
      <c r="C13" s="30" t="s">
        <v>17</v>
      </c>
      <c r="D13" s="28" t="e">
        <f>'HMA Price Page'!#REF!</f>
        <v>#REF!</v>
      </c>
    </row>
    <row r="14" spans="1:4" x14ac:dyDescent="0.25">
      <c r="A14" s="27">
        <v>13</v>
      </c>
      <c r="B14" s="25">
        <f t="shared" si="0"/>
        <v>0</v>
      </c>
      <c r="C14" s="30" t="s">
        <v>18</v>
      </c>
      <c r="D14" s="28" t="str">
        <f>'HMA Price Page'!J157</f>
        <v>NB</v>
      </c>
    </row>
    <row r="15" spans="1:4" x14ac:dyDescent="0.25">
      <c r="A15" s="27">
        <v>14</v>
      </c>
      <c r="B15" s="25">
        <f t="shared" si="0"/>
        <v>0</v>
      </c>
      <c r="C15" s="30" t="s">
        <v>19</v>
      </c>
      <c r="D15" s="28" t="e">
        <f>'HMA Price Page'!#REF!</f>
        <v>#REF!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HMA Price Page</vt:lpstr>
      <vt:lpstr>Summary</vt:lpstr>
      <vt:lpstr>Sheet1</vt:lpstr>
      <vt:lpstr>'HMA Price Page'!Print_Area</vt:lpstr>
      <vt:lpstr>Summary!Print_Area</vt:lpstr>
      <vt:lpstr>'HMA Price Page'!Print_Titles</vt:lpstr>
    </vt:vector>
  </TitlesOfParts>
  <Company>OGS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Hodder</dc:creator>
  <cp:lastModifiedBy>Alden, Brandy</cp:lastModifiedBy>
  <cp:lastPrinted>2019-01-23T16:06:29Z</cp:lastPrinted>
  <dcterms:created xsi:type="dcterms:W3CDTF">2004-09-20T14:49:19Z</dcterms:created>
  <dcterms:modified xsi:type="dcterms:W3CDTF">2019-01-23T18:57:10Z</dcterms:modified>
</cp:coreProperties>
</file>